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V:\Economic Research\2 - PUBLICATIONS\4 - PANORAMAS\2025\202502 Future of Globalization\short focus\China over capapcity\"/>
    </mc:Choice>
  </mc:AlternateContent>
  <xr:revisionPtr revIDLastSave="0" documentId="13_ncr:1_{24BFA4DD-2400-4B39-BC3D-299D4F41AFFE}" xr6:coauthVersionLast="47" xr6:coauthVersionMax="47" xr10:uidLastSave="{00000000-0000-0000-0000-000000000000}"/>
  <bookViews>
    <workbookView xWindow="13500" yWindow="-16320" windowWidth="29040" windowHeight="15840" xr2:uid="{A56AF228-6B01-4B94-A2B8-BC1DE553B465}"/>
  </bookViews>
  <sheets>
    <sheet name="Chart 1" sheetId="2" r:id="rId1"/>
    <sheet name="Chart 2" sheetId="8" r:id="rId2"/>
    <sheet name="Chart 3" sheetId="5" r:id="rId3"/>
    <sheet name="Chart 4" sheetId="13" r:id="rId4"/>
  </sheets>
  <externalReferences>
    <externalReference r:id="rId5"/>
  </externalReferences>
  <definedNames>
    <definedName name="_xlnm._FilterDatabase" localSheetId="1" hidden="1">'Chart 2'!$C$4:$D$4</definedName>
    <definedName name="_xlnm._FilterDatabase" localSheetId="3" hidden="1">'Chart 4'!$C$3:$E$3</definedName>
    <definedName name="Macrobond_Object1" localSheetId="0">'Chart 1'!#REF!</definedName>
    <definedName name="Macrobond_Object1" localSheetId="2">'Chart 3'!#REF!</definedName>
    <definedName name="Macrobond_Object2" localSheetId="0">'Chart 1'!$E$5:$J$171</definedName>
    <definedName name="Macrobond_Object2" localSheetId="2">'Chart 3'!#REF!</definedName>
    <definedName name="Macrobond_Object3" localSheetId="2">'Chart 3'!#REF!</definedName>
    <definedName name="Macrobond_Object4" localSheetId="2">'Chart 3'!$D$5:$K$181</definedName>
    <definedName name="Macrobond_Object5" localSheetId="2">'Chart 3'!#REF!</definedName>
    <definedName name="Macrobond_Object6" localSheetId="2">'Chart 3'!$Z$4:$AJ$240</definedName>
    <definedName name="Macrobond_Object7" localSheetId="2">'Chart 3'!$AA$6:$AK$242</definedName>
    <definedName name="Macrobond_Object8" localSheetId="2">'Chart 3'!$AA$5:$AD$181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1" i="2" l="1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R115" i="2"/>
  <c r="R116" i="2" s="1"/>
  <c r="R117" i="2" s="1"/>
  <c r="R118" i="2" s="1"/>
  <c r="R119" i="2" s="1"/>
  <c r="R120" i="2" s="1"/>
  <c r="R121" i="2" s="1"/>
  <c r="R122" i="2" s="1"/>
  <c r="R123" i="2" s="1"/>
  <c r="R124" i="2" s="1"/>
  <c r="R125" i="2" s="1"/>
  <c r="R126" i="2" s="1"/>
  <c r="R127" i="2" s="1"/>
  <c r="R128" i="2" s="1"/>
  <c r="R129" i="2" s="1"/>
  <c r="R130" i="2" s="1"/>
  <c r="R131" i="2" s="1"/>
  <c r="R132" i="2" s="1"/>
  <c r="R133" i="2" s="1"/>
  <c r="R134" i="2" s="1"/>
  <c r="R135" i="2" s="1"/>
  <c r="R136" i="2" s="1"/>
  <c r="R137" i="2" s="1"/>
  <c r="R138" i="2" s="1"/>
  <c r="R139" i="2" s="1"/>
  <c r="R140" i="2" s="1"/>
  <c r="R141" i="2" s="1"/>
  <c r="R142" i="2" s="1"/>
  <c r="R143" i="2" s="1"/>
  <c r="R144" i="2" s="1"/>
  <c r="R145" i="2" s="1"/>
  <c r="R146" i="2" s="1"/>
  <c r="R147" i="2" s="1"/>
  <c r="R148" i="2" s="1"/>
  <c r="R149" i="2" s="1"/>
  <c r="R150" i="2" s="1"/>
  <c r="R151" i="2" s="1"/>
  <c r="R152" i="2" s="1"/>
  <c r="R153" i="2" s="1"/>
  <c r="R154" i="2" s="1"/>
  <c r="R155" i="2" s="1"/>
  <c r="R156" i="2" s="1"/>
  <c r="R157" i="2" s="1"/>
  <c r="R158" i="2" s="1"/>
  <c r="R159" i="2" s="1"/>
  <c r="R160" i="2" s="1"/>
  <c r="R161" i="2" s="1"/>
  <c r="R162" i="2" s="1"/>
  <c r="R163" i="2" s="1"/>
  <c r="R164" i="2" s="1"/>
  <c r="R165" i="2" s="1"/>
  <c r="R166" i="2" s="1"/>
  <c r="R167" i="2" s="1"/>
  <c r="R168" i="2" s="1"/>
  <c r="R169" i="2" s="1"/>
  <c r="R170" i="2" s="1"/>
  <c r="P115" i="2"/>
  <c r="P116" i="2" s="1"/>
  <c r="P117" i="2" s="1"/>
  <c r="P118" i="2" s="1"/>
  <c r="P119" i="2" s="1"/>
  <c r="P120" i="2" s="1"/>
  <c r="P121" i="2" s="1"/>
  <c r="P122" i="2" s="1"/>
  <c r="P123" i="2" s="1"/>
  <c r="P124" i="2" s="1"/>
  <c r="P125" i="2" s="1"/>
  <c r="P126" i="2" s="1"/>
  <c r="P127" i="2" s="1"/>
  <c r="P128" i="2" s="1"/>
  <c r="P129" i="2" s="1"/>
  <c r="P130" i="2" s="1"/>
  <c r="P131" i="2" s="1"/>
  <c r="P132" i="2" s="1"/>
  <c r="P133" i="2" s="1"/>
  <c r="P134" i="2" s="1"/>
  <c r="P135" i="2" s="1"/>
  <c r="P136" i="2" s="1"/>
  <c r="P137" i="2" s="1"/>
  <c r="P138" i="2" s="1"/>
  <c r="P139" i="2" s="1"/>
  <c r="P140" i="2" s="1"/>
  <c r="P141" i="2" s="1"/>
  <c r="P142" i="2" s="1"/>
  <c r="P143" i="2" s="1"/>
  <c r="P144" i="2" s="1"/>
  <c r="P145" i="2" s="1"/>
  <c r="P146" i="2" s="1"/>
  <c r="P147" i="2" s="1"/>
  <c r="P148" i="2" s="1"/>
  <c r="P149" i="2" s="1"/>
  <c r="P150" i="2" s="1"/>
  <c r="P151" i="2" s="1"/>
  <c r="P152" i="2" s="1"/>
  <c r="P153" i="2" s="1"/>
  <c r="P154" i="2" s="1"/>
  <c r="P155" i="2" s="1"/>
  <c r="P156" i="2" s="1"/>
  <c r="P157" i="2" s="1"/>
  <c r="P158" i="2" s="1"/>
  <c r="P159" i="2" s="1"/>
  <c r="P160" i="2" s="1"/>
  <c r="P161" i="2" s="1"/>
  <c r="P162" i="2" s="1"/>
  <c r="P163" i="2" s="1"/>
  <c r="P164" i="2" s="1"/>
  <c r="P165" i="2" s="1"/>
  <c r="P166" i="2" s="1"/>
  <c r="P167" i="2" s="1"/>
  <c r="P168" i="2" s="1"/>
  <c r="P169" i="2" s="1"/>
  <c r="P170" i="2" s="1"/>
  <c r="P171" i="2" s="1"/>
  <c r="O115" i="2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N115" i="2"/>
  <c r="N116" i="2" s="1"/>
  <c r="N117" i="2" s="1"/>
  <c r="N118" i="2" s="1"/>
  <c r="N119" i="2" s="1"/>
  <c r="N120" i="2" s="1"/>
  <c r="N121" i="2" s="1"/>
  <c r="N122" i="2" s="1"/>
  <c r="N123" i="2" s="1"/>
  <c r="N124" i="2" s="1"/>
  <c r="N125" i="2" s="1"/>
  <c r="N126" i="2" s="1"/>
  <c r="N127" i="2" s="1"/>
  <c r="N128" i="2" s="1"/>
  <c r="N129" i="2" s="1"/>
  <c r="N130" i="2" s="1"/>
  <c r="N131" i="2" s="1"/>
  <c r="N132" i="2" s="1"/>
  <c r="N133" i="2" s="1"/>
  <c r="N134" i="2" s="1"/>
  <c r="N135" i="2" s="1"/>
  <c r="N136" i="2" s="1"/>
  <c r="N137" i="2" s="1"/>
  <c r="N138" i="2" s="1"/>
  <c r="N139" i="2" s="1"/>
  <c r="N140" i="2" s="1"/>
  <c r="N141" i="2" s="1"/>
  <c r="N142" i="2" s="1"/>
  <c r="N143" i="2" s="1"/>
  <c r="N144" i="2" s="1"/>
  <c r="N145" i="2" s="1"/>
  <c r="N146" i="2" s="1"/>
  <c r="N147" i="2" s="1"/>
  <c r="N148" i="2" s="1"/>
  <c r="N149" i="2" s="1"/>
  <c r="N150" i="2" s="1"/>
  <c r="N151" i="2" s="1"/>
  <c r="N152" i="2" s="1"/>
  <c r="N153" i="2" s="1"/>
  <c r="N154" i="2" s="1"/>
  <c r="N155" i="2" s="1"/>
  <c r="N156" i="2" s="1"/>
  <c r="N157" i="2" s="1"/>
  <c r="N158" i="2" s="1"/>
  <c r="N159" i="2" s="1"/>
  <c r="N160" i="2" s="1"/>
  <c r="N161" i="2" s="1"/>
  <c r="N162" i="2" s="1"/>
  <c r="N163" i="2" s="1"/>
  <c r="N164" i="2" s="1"/>
  <c r="N165" i="2" s="1"/>
  <c r="N166" i="2" s="1"/>
  <c r="N167" i="2" s="1"/>
  <c r="N168" i="2" s="1"/>
  <c r="N169" i="2" s="1"/>
  <c r="N170" i="2" s="1"/>
  <c r="N171" i="2" s="1"/>
  <c r="L115" i="2"/>
  <c r="L114" i="2"/>
  <c r="P113" i="2"/>
  <c r="P112" i="2" s="1"/>
  <c r="P111" i="2" s="1"/>
  <c r="P110" i="2" s="1"/>
  <c r="P109" i="2" s="1"/>
  <c r="P108" i="2" s="1"/>
  <c r="P107" i="2" s="1"/>
  <c r="P106" i="2" s="1"/>
  <c r="P105" i="2" s="1"/>
  <c r="P104" i="2" s="1"/>
  <c r="P103" i="2" s="1"/>
  <c r="P102" i="2" s="1"/>
  <c r="P101" i="2" s="1"/>
  <c r="P100" i="2" s="1"/>
  <c r="P99" i="2" s="1"/>
  <c r="P98" i="2" s="1"/>
  <c r="P97" i="2" s="1"/>
  <c r="P96" i="2" s="1"/>
  <c r="P95" i="2" s="1"/>
  <c r="P94" i="2" s="1"/>
  <c r="P93" i="2" s="1"/>
  <c r="P92" i="2" s="1"/>
  <c r="P91" i="2" s="1"/>
  <c r="O113" i="2"/>
  <c r="O112" i="2" s="1"/>
  <c r="O111" i="2" s="1"/>
  <c r="O110" i="2" s="1"/>
  <c r="O109" i="2" s="1"/>
  <c r="O108" i="2" s="1"/>
  <c r="O107" i="2" s="1"/>
  <c r="O106" i="2" s="1"/>
  <c r="O105" i="2" s="1"/>
  <c r="O104" i="2" s="1"/>
  <c r="O103" i="2" s="1"/>
  <c r="O102" i="2" s="1"/>
  <c r="O101" i="2" s="1"/>
  <c r="O100" i="2" s="1"/>
  <c r="O99" i="2" s="1"/>
  <c r="O98" i="2" s="1"/>
  <c r="O97" i="2" s="1"/>
  <c r="O96" i="2" s="1"/>
  <c r="O95" i="2" s="1"/>
  <c r="O94" i="2" s="1"/>
  <c r="O93" i="2" s="1"/>
  <c r="O92" i="2" s="1"/>
  <c r="O91" i="2" s="1"/>
  <c r="N113" i="2"/>
  <c r="N112" i="2" s="1"/>
  <c r="N111" i="2" s="1"/>
  <c r="N110" i="2" s="1"/>
  <c r="N109" i="2" s="1"/>
  <c r="N108" i="2" s="1"/>
  <c r="N107" i="2" s="1"/>
  <c r="N106" i="2" s="1"/>
  <c r="N105" i="2" s="1"/>
  <c r="N104" i="2" s="1"/>
  <c r="N103" i="2" s="1"/>
  <c r="N102" i="2" s="1"/>
  <c r="N101" i="2" s="1"/>
  <c r="N100" i="2" s="1"/>
  <c r="N99" i="2" s="1"/>
  <c r="N98" i="2" s="1"/>
  <c r="N97" i="2" s="1"/>
  <c r="N96" i="2" s="1"/>
  <c r="N95" i="2" s="1"/>
  <c r="N94" i="2" s="1"/>
  <c r="N93" i="2" s="1"/>
  <c r="N92" i="2" s="1"/>
  <c r="N91" i="2" s="1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M39" i="2" l="1"/>
  <c r="M62" i="2"/>
  <c r="M86" i="2"/>
  <c r="M98" i="2"/>
  <c r="M163" i="2"/>
  <c r="M59" i="2"/>
  <c r="M20" i="2"/>
  <c r="M32" i="2"/>
  <c r="M44" i="2"/>
  <c r="M9" i="2"/>
  <c r="M45" i="2"/>
  <c r="M21" i="2"/>
  <c r="M78" i="2"/>
  <c r="M43" i="2"/>
  <c r="M90" i="2"/>
  <c r="M118" i="2"/>
  <c r="M56" i="2"/>
  <c r="M57" i="2"/>
  <c r="M68" i="2"/>
  <c r="M138" i="2"/>
  <c r="M150" i="2"/>
  <c r="M35" i="2"/>
  <c r="M23" i="2"/>
  <c r="M126" i="2"/>
  <c r="M161" i="2"/>
  <c r="M120" i="2"/>
  <c r="M132" i="2"/>
  <c r="M144" i="2"/>
  <c r="M25" i="2"/>
  <c r="M107" i="2"/>
  <c r="M14" i="2"/>
  <c r="M96" i="2"/>
  <c r="M15" i="2"/>
  <c r="M109" i="2"/>
  <c r="M63" i="2"/>
  <c r="M75" i="2"/>
  <c r="M99" i="2"/>
  <c r="M111" i="2"/>
  <c r="M53" i="2"/>
  <c r="M41" i="2"/>
  <c r="M54" i="2"/>
  <c r="M77" i="2"/>
  <c r="M89" i="2"/>
  <c r="M101" i="2"/>
  <c r="M154" i="2"/>
  <c r="M166" i="2"/>
  <c r="M171" i="2"/>
  <c r="M11" i="2"/>
  <c r="M33" i="2"/>
  <c r="M55" i="2"/>
  <c r="M65" i="2"/>
  <c r="M87" i="2"/>
  <c r="M162" i="2"/>
  <c r="M148" i="2"/>
  <c r="M136" i="2"/>
  <c r="M36" i="2"/>
  <c r="M79" i="2"/>
  <c r="M113" i="2"/>
  <c r="M37" i="2"/>
  <c r="M47" i="2"/>
  <c r="M69" i="2"/>
  <c r="M91" i="2"/>
  <c r="M102" i="2"/>
  <c r="M26" i="2"/>
  <c r="M38" i="2"/>
  <c r="M80" i="2"/>
  <c r="M92" i="2"/>
  <c r="M103" i="2"/>
  <c r="M124" i="2"/>
  <c r="M17" i="2"/>
  <c r="M27" i="2"/>
  <c r="M60" i="2"/>
  <c r="M71" i="2"/>
  <c r="M81" i="2"/>
  <c r="M93" i="2"/>
  <c r="M50" i="2"/>
  <c r="M61" i="2"/>
  <c r="M72" i="2"/>
  <c r="M157" i="2"/>
  <c r="M169" i="2"/>
  <c r="M19" i="2"/>
  <c r="M29" i="2"/>
  <c r="M51" i="2"/>
  <c r="M73" i="2"/>
  <c r="M83" i="2"/>
  <c r="M104" i="2"/>
  <c r="M158" i="2"/>
  <c r="M170" i="2"/>
  <c r="M12" i="2"/>
  <c r="M30" i="2"/>
  <c r="M48" i="2"/>
  <c r="M66" i="2"/>
  <c r="M84" i="2"/>
  <c r="M13" i="2"/>
  <c r="M22" i="2"/>
  <c r="M31" i="2"/>
  <c r="M40" i="2"/>
  <c r="M49" i="2"/>
  <c r="M58" i="2"/>
  <c r="M67" i="2"/>
  <c r="M76" i="2"/>
  <c r="M85" i="2"/>
  <c r="M94" i="2"/>
  <c r="M114" i="2"/>
  <c r="M164" i="2"/>
  <c r="M105" i="2"/>
  <c r="M128" i="2"/>
  <c r="M140" i="2"/>
  <c r="M152" i="2"/>
  <c r="M165" i="2"/>
  <c r="M24" i="2"/>
  <c r="M42" i="2"/>
  <c r="M97" i="2"/>
  <c r="M130" i="2"/>
  <c r="M142" i="2"/>
  <c r="M155" i="2"/>
  <c r="M167" i="2"/>
  <c r="M16" i="2"/>
  <c r="M34" i="2"/>
  <c r="M52" i="2"/>
  <c r="M70" i="2"/>
  <c r="M88" i="2"/>
  <c r="M95" i="2"/>
  <c r="M108" i="2"/>
  <c r="M156" i="2"/>
  <c r="M168" i="2"/>
  <c r="M7" i="2"/>
  <c r="M116" i="2"/>
  <c r="M10" i="2"/>
  <c r="M18" i="2"/>
  <c r="M110" i="2"/>
  <c r="M122" i="2"/>
  <c r="M134" i="2"/>
  <c r="M146" i="2"/>
  <c r="M159" i="2"/>
  <c r="M8" i="2"/>
  <c r="M28" i="2"/>
  <c r="M46" i="2"/>
  <c r="M64" i="2"/>
  <c r="M82" i="2"/>
  <c r="M160" i="2"/>
  <c r="M74" i="2"/>
  <c r="M112" i="2"/>
  <c r="M100" i="2"/>
  <c r="M115" i="2"/>
  <c r="M117" i="2"/>
  <c r="M119" i="2"/>
  <c r="M121" i="2"/>
  <c r="M123" i="2"/>
  <c r="M125" i="2"/>
  <c r="M127" i="2"/>
  <c r="M129" i="2"/>
  <c r="M131" i="2"/>
  <c r="M133" i="2"/>
  <c r="M135" i="2"/>
  <c r="M137" i="2"/>
  <c r="M139" i="2"/>
  <c r="M141" i="2"/>
  <c r="M143" i="2"/>
  <c r="M145" i="2"/>
  <c r="M147" i="2"/>
  <c r="M149" i="2"/>
  <c r="M151" i="2"/>
  <c r="M153" i="2"/>
  <c r="M106" i="2"/>
</calcChain>
</file>

<file path=xl/sharedStrings.xml><?xml version="1.0" encoding="utf-8"?>
<sst xmlns="http://schemas.openxmlformats.org/spreadsheetml/2006/main" count="115" uniqueCount="92">
  <si>
    <t>Retail sales</t>
  </si>
  <si>
    <t>Industrial production</t>
  </si>
  <si>
    <t>社会零售</t>
  </si>
  <si>
    <t>工业增加值</t>
  </si>
  <si>
    <t>消費零售</t>
  </si>
  <si>
    <t>工業生產</t>
  </si>
  <si>
    <t>China</t>
  </si>
  <si>
    <t>Domestic Trade, Retail Trade, Consumer Goods, Current Prices, SA, Change P/P</t>
  </si>
  <si>
    <t>Industrial Production, Value Added, Total, Total, SA, Change P/P</t>
  </si>
  <si>
    <t>Fixed Assets, National, Urban Investment in Fixed Assets, Total, SA, Change P/P</t>
  </si>
  <si>
    <t>Fixed Assets, National, Urban Investment in Fixed Assets, By Sector, Manufacturing, Total, Aggregate, CNY [sa. X-11 ARIMA]</t>
  </si>
  <si>
    <t>Foreign Trade, Export, Total, Export (In USD), Change P/P [sa. X-11 ARIMA]</t>
  </si>
  <si>
    <t>Extraction of Petroleum &amp; Natural Gas</t>
  </si>
  <si>
    <t>Manufacture of Automobiles</t>
  </si>
  <si>
    <t>Manufacture of Chemical Fibers</t>
  </si>
  <si>
    <t>Manufacture of Electrical Machinery &amp; Equipment</t>
  </si>
  <si>
    <t>Manufacture of Foods</t>
  </si>
  <si>
    <t>Manufacture of General Purpose Machinery</t>
  </si>
  <si>
    <t>Manufacture of Medicines</t>
  </si>
  <si>
    <t>Manufacture of Non-Metallic Mineral Products</t>
  </si>
  <si>
    <t>Manufacture of Special Purpose Machinery</t>
  </si>
  <si>
    <t>Manufacture of Textile</t>
  </si>
  <si>
    <t>Foreign Trade, Export, By Commodity, Solar Cells (Revised), USD</t>
  </si>
  <si>
    <t>Foreign Trade, Export, By Commodity, Electric Cars (Revised), USD</t>
  </si>
  <si>
    <t>Foreign Trade, Export, By Commodity, Electric Accumulators, Lithium Ion Battery (Revised), USD</t>
  </si>
  <si>
    <t>Industrial Production, By Products, Machinery, Lithium Ion Batteries</t>
  </si>
  <si>
    <t>Industrial Production, By Products, Transport Equipment, Automobiles, Electric Cars (New Energy)</t>
  </si>
  <si>
    <t>Industrial Production, By Products, Machinery, Photovoltaic Cell (Solar Cell)</t>
  </si>
  <si>
    <t>Industrial Production, Value Added, Total, 2010=100, Total, Index</t>
  </si>
  <si>
    <t>Lithium batteries</t>
  </si>
  <si>
    <t>Electric vehicles</t>
  </si>
  <si>
    <t>Solar cells</t>
  </si>
  <si>
    <t>Total</t>
  </si>
  <si>
    <t>China, Foreign Trade, Export, By Commodity</t>
  </si>
  <si>
    <t>IP</t>
  </si>
  <si>
    <t>EX</t>
  </si>
  <si>
    <t>Uti</t>
  </si>
  <si>
    <t>Solar Cells (Revised)</t>
  </si>
  <si>
    <t>Electric Cars (Revised)</t>
  </si>
  <si>
    <t>Electric Accumulators, Lithium Ion Battery (Revised)</t>
  </si>
  <si>
    <t>Total production</t>
  </si>
  <si>
    <t>Total capacity</t>
  </si>
  <si>
    <t>Domestic demand</t>
  </si>
  <si>
    <t>Export</t>
  </si>
  <si>
    <t>Excess capacity</t>
  </si>
  <si>
    <t>Total output</t>
  </si>
  <si>
    <t>Potential</t>
  </si>
  <si>
    <t>Brazil</t>
  </si>
  <si>
    <t>Mining &amp; Washing Coal</t>
  </si>
  <si>
    <t>Manufacture of Raw Chemical Materials &amp; Chemical Products</t>
  </si>
  <si>
    <t>Smelting &amp; Pressing of Ferrous Metals</t>
  </si>
  <si>
    <t>Smelting &amp; Pressing of Non-Ferrous Metals</t>
  </si>
  <si>
    <t>Manufacture of Computers, Communication Equipment &amp; Other Electronic Equipment</t>
  </si>
  <si>
    <t>-</t>
  </si>
  <si>
    <t>Non-Metallic Mineral Products</t>
  </si>
  <si>
    <t>Automobiles</t>
  </si>
  <si>
    <t>Electronic Equipment</t>
  </si>
  <si>
    <t>Foods</t>
  </si>
  <si>
    <t>Medicines</t>
  </si>
  <si>
    <t>Textile</t>
  </si>
  <si>
    <t>Special Purpose Machinery</t>
  </si>
  <si>
    <t>Raw Chemical Materials</t>
  </si>
  <si>
    <t>Ferrous Metals</t>
  </si>
  <si>
    <t>Non-Ferrous Metals</t>
  </si>
  <si>
    <t>General Purpose Machinery</t>
  </si>
  <si>
    <t>Petroleum &amp; Natural Gas</t>
  </si>
  <si>
    <t>Chemical Fibers</t>
  </si>
  <si>
    <t>Electrical Machinery &amp; Equipment</t>
  </si>
  <si>
    <t>2022-2023</t>
  </si>
  <si>
    <t>泰國</t>
  </si>
  <si>
    <t>Thailand</t>
  </si>
  <si>
    <t>越南</t>
  </si>
  <si>
    <t>Vietnam</t>
  </si>
  <si>
    <t>柬埔寨</t>
  </si>
  <si>
    <t>Cambodia</t>
  </si>
  <si>
    <t>智利</t>
  </si>
  <si>
    <t>Chile</t>
  </si>
  <si>
    <t>秘魯</t>
  </si>
  <si>
    <t>Peru</t>
  </si>
  <si>
    <t>馬來西亞</t>
  </si>
  <si>
    <t>Malaysia</t>
  </si>
  <si>
    <t>匈牙利</t>
  </si>
  <si>
    <t>Hungary</t>
  </si>
  <si>
    <t>剛果</t>
  </si>
  <si>
    <t>Democratic Republic of the Congo</t>
  </si>
  <si>
    <t>巴西</t>
  </si>
  <si>
    <t>新加坡</t>
  </si>
  <si>
    <t>Singapore</t>
  </si>
  <si>
    <t>沙特阿拉伯</t>
  </si>
  <si>
    <t>Saudi Arabia</t>
  </si>
  <si>
    <t>印尼</t>
  </si>
  <si>
    <t>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</si>
</sst>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</font>
    <font>
      <sz val="11"/>
      <color rgb="FF1F1F1F"/>
      <name val="SimHei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14" fontId="0" fillId="0" borderId="0" xfId="0" applyNumberFormat="1" applyAlignment="1">
      <alignment wrapText="1"/>
    </xf>
    <xf numFmtId="4" fontId="0" fillId="0" borderId="0" xfId="1" applyNumberFormat="1" applyFont="1"/>
    <xf numFmtId="9" fontId="0" fillId="0" borderId="0" xfId="2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3" xr:uid="{44268E7B-9FFE-4422-9D68-CD0841D8DFD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3868546152011"/>
          <c:y val="0.1715740740740741"/>
          <c:w val="0.83284908442388761"/>
          <c:h val="0.6468518518518519"/>
        </c:manualLayout>
      </c:layout>
      <c:lineChart>
        <c:grouping val="standard"/>
        <c:varyColors val="0"/>
        <c:ser>
          <c:idx val="1"/>
          <c:order val="0"/>
          <c:tx>
            <c:strRef>
              <c:f>'Chart 1'!$N$1</c:f>
              <c:strCache>
                <c:ptCount val="1"/>
                <c:pt idx="0">
                  <c:v>Retail sales</c:v>
                </c:pt>
              </c:strCache>
            </c:strRef>
          </c:tx>
          <c:spPr>
            <a:ln w="28575" cap="rnd">
              <a:solidFill>
                <a:srgbClr val="0BB18F"/>
              </a:solidFill>
              <a:round/>
            </a:ln>
            <a:effectLst/>
          </c:spPr>
          <c:marker>
            <c:symbol val="none"/>
          </c:marker>
          <c:cat>
            <c:numRef>
              <c:f>'Chart 1'!$E$91:$E$167</c:f>
              <c:numCache>
                <c:formatCode>m/d/yyyy</c:formatCode>
                <c:ptCount val="7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</c:numCache>
            </c:numRef>
          </c:cat>
          <c:val>
            <c:numRef>
              <c:f>'Chart 1'!$N$91:$N$167</c:f>
              <c:numCache>
                <c:formatCode>#,##0.00</c:formatCode>
                <c:ptCount val="77"/>
                <c:pt idx="0">
                  <c:v>85.71432897788101</c:v>
                </c:pt>
                <c:pt idx="1">
                  <c:v>86.254329250441657</c:v>
                </c:pt>
                <c:pt idx="2">
                  <c:v>86.694226329618914</c:v>
                </c:pt>
                <c:pt idx="3">
                  <c:v>87.431127253420669</c:v>
                </c:pt>
                <c:pt idx="4">
                  <c:v>88.08686070782133</c:v>
                </c:pt>
                <c:pt idx="5">
                  <c:v>88.218990998883072</c:v>
                </c:pt>
                <c:pt idx="6">
                  <c:v>88.845345834975149</c:v>
                </c:pt>
                <c:pt idx="7">
                  <c:v>89.627184878322922</c:v>
                </c:pt>
                <c:pt idx="8">
                  <c:v>90.182873424568527</c:v>
                </c:pt>
                <c:pt idx="9">
                  <c:v>90.769062101828212</c:v>
                </c:pt>
                <c:pt idx="10">
                  <c:v>91.449830067591932</c:v>
                </c:pt>
                <c:pt idx="11">
                  <c:v>91.998529047997479</c:v>
                </c:pt>
                <c:pt idx="12">
                  <c:v>92.679318162952669</c:v>
                </c:pt>
                <c:pt idx="13">
                  <c:v>93.448556503705177</c:v>
                </c:pt>
                <c:pt idx="14">
                  <c:v>93.906454430573319</c:v>
                </c:pt>
                <c:pt idx="15">
                  <c:v>94.648315420574846</c:v>
                </c:pt>
                <c:pt idx="16">
                  <c:v>95.414966775481503</c:v>
                </c:pt>
                <c:pt idx="17">
                  <c:v>95.8729586160038</c:v>
                </c:pt>
                <c:pt idx="18">
                  <c:v>96.419434480115029</c:v>
                </c:pt>
                <c:pt idx="19">
                  <c:v>96.98830914354771</c:v>
                </c:pt>
                <c:pt idx="20">
                  <c:v>97.531443674751586</c:v>
                </c:pt>
                <c:pt idx="21">
                  <c:v>98.399473523456862</c:v>
                </c:pt>
                <c:pt idx="22">
                  <c:v>99.186669311644522</c:v>
                </c:pt>
                <c:pt idx="23">
                  <c:v>100</c:v>
                </c:pt>
                <c:pt idx="24">
                  <c:v>89.23</c:v>
                </c:pt>
                <c:pt idx="25">
                  <c:v>90.068762000000007</c:v>
                </c:pt>
                <c:pt idx="26">
                  <c:v>90.852360229400006</c:v>
                </c:pt>
                <c:pt idx="27">
                  <c:v>91.252110614409361</c:v>
                </c:pt>
                <c:pt idx="28">
                  <c:v>95.796465723006946</c:v>
                </c:pt>
                <c:pt idx="29">
                  <c:v>96.773589673381622</c:v>
                </c:pt>
                <c:pt idx="30">
                  <c:v>97.005846288597738</c:v>
                </c:pt>
                <c:pt idx="31">
                  <c:v>97.616983120215906</c:v>
                </c:pt>
                <c:pt idx="32">
                  <c:v>101.25809659059998</c:v>
                </c:pt>
                <c:pt idx="33">
                  <c:v>101.39985792582682</c:v>
                </c:pt>
                <c:pt idx="34">
                  <c:v>102.64707617831449</c:v>
                </c:pt>
                <c:pt idx="35">
                  <c:v>103.51957632583016</c:v>
                </c:pt>
                <c:pt idx="36">
                  <c:v>102.98127452893584</c:v>
                </c:pt>
                <c:pt idx="37">
                  <c:v>103.68154719573259</c:v>
                </c:pt>
                <c:pt idx="38">
                  <c:v>104.64578558465291</c:v>
                </c:pt>
                <c:pt idx="39">
                  <c:v>104.66671474176984</c:v>
                </c:pt>
                <c:pt idx="40">
                  <c:v>105.59824850297159</c:v>
                </c:pt>
                <c:pt idx="41">
                  <c:v>105.89392359877989</c:v>
                </c:pt>
                <c:pt idx="42">
                  <c:v>105.76685089046136</c:v>
                </c:pt>
                <c:pt idx="43">
                  <c:v>106.31683851509176</c:v>
                </c:pt>
                <c:pt idx="44">
                  <c:v>106.43378703745837</c:v>
                </c:pt>
                <c:pt idx="45">
                  <c:v>107.11496327449811</c:v>
                </c:pt>
                <c:pt idx="46">
                  <c:v>107.10425177817066</c:v>
                </c:pt>
                <c:pt idx="47">
                  <c:v>106.86862242425869</c:v>
                </c:pt>
                <c:pt idx="48">
                  <c:v>106.93274359771324</c:v>
                </c:pt>
                <c:pt idx="49">
                  <c:v>107.45671404134202</c:v>
                </c:pt>
                <c:pt idx="50">
                  <c:v>107.33851165589655</c:v>
                </c:pt>
                <c:pt idx="51">
                  <c:v>107.31704395356537</c:v>
                </c:pt>
                <c:pt idx="52">
                  <c:v>107.2633854315886</c:v>
                </c:pt>
                <c:pt idx="53">
                  <c:v>110.00932809863728</c:v>
                </c:pt>
                <c:pt idx="54">
                  <c:v>112.01149787003249</c:v>
                </c:pt>
                <c:pt idx="55">
                  <c:v>111.17141163600725</c:v>
                </c:pt>
                <c:pt idx="56">
                  <c:v>111.48269158858805</c:v>
                </c:pt>
                <c:pt idx="57">
                  <c:v>110.83609197737424</c:v>
                </c:pt>
                <c:pt idx="58">
                  <c:v>110.53683452903532</c:v>
                </c:pt>
                <c:pt idx="59">
                  <c:v>110.37102927724177</c:v>
                </c:pt>
                <c:pt idx="60">
                  <c:v>111.16570068803793</c:v>
                </c:pt>
                <c:pt idx="61">
                  <c:v>112.75537020787687</c:v>
                </c:pt>
                <c:pt idx="62">
                  <c:v>113.90547498399721</c:v>
                </c:pt>
                <c:pt idx="63">
                  <c:v>115.11287301882757</c:v>
                </c:pt>
                <c:pt idx="64">
                  <c:v>115.28554232835582</c:v>
                </c:pt>
                <c:pt idx="65">
                  <c:v>115.29707088258866</c:v>
                </c:pt>
                <c:pt idx="66">
                  <c:v>115.27401146841214</c:v>
                </c:pt>
                <c:pt idx="67">
                  <c:v>116.31147757162783</c:v>
                </c:pt>
                <c:pt idx="68">
                  <c:v>116.89303495948596</c:v>
                </c:pt>
                <c:pt idx="69">
                  <c:v>117.62946107973072</c:v>
                </c:pt>
                <c:pt idx="70">
                  <c:v>117.84119410967423</c:v>
                </c:pt>
                <c:pt idx="71">
                  <c:v>118.2536382890581</c:v>
                </c:pt>
                <c:pt idx="72">
                  <c:v>118.21816219757139</c:v>
                </c:pt>
                <c:pt idx="73">
                  <c:v>118.19451856513187</c:v>
                </c:pt>
                <c:pt idx="74">
                  <c:v>118.85640786909661</c:v>
                </c:pt>
                <c:pt idx="75">
                  <c:v>118.8445222283097</c:v>
                </c:pt>
                <c:pt idx="76">
                  <c:v>119.52193600501107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4A-4008-B78A-2D5577B2B3F2}"/>
            </c:ext>
          </c:extLst>
        </c:ser>
        <c:ser>
          <c:idx val="0"/>
          <c:order val="1"/>
          <c:tx>
            <c:strRef>
              <c:f>'Chart 1'!$O$1</c:f>
              <c:strCache>
                <c:ptCount val="1"/>
                <c:pt idx="0">
                  <c:v>Industrial production</c:v>
                </c:pt>
              </c:strCache>
            </c:strRef>
          </c:tx>
          <c:spPr>
            <a:ln w="28575" cap="rnd">
              <a:solidFill>
                <a:srgbClr val="03365F"/>
              </a:solidFill>
              <a:round/>
            </a:ln>
            <a:effectLst/>
          </c:spPr>
          <c:marker>
            <c:symbol val="none"/>
          </c:marker>
          <c:cat>
            <c:numRef>
              <c:f>'Chart 1'!$E$91:$E$167</c:f>
              <c:numCache>
                <c:formatCode>m/d/yyyy</c:formatCode>
                <c:ptCount val="7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</c:numCache>
            </c:numRef>
          </c:cat>
          <c:val>
            <c:numRef>
              <c:f>'Chart 1'!$O$91:$O$167</c:f>
              <c:numCache>
                <c:formatCode>#,##0.00</c:formatCode>
                <c:ptCount val="77"/>
                <c:pt idx="0">
                  <c:v>88.916465304270929</c:v>
                </c:pt>
                <c:pt idx="1">
                  <c:v>89.423289156505277</c:v>
                </c:pt>
                <c:pt idx="2">
                  <c:v>89.933001904697363</c:v>
                </c:pt>
                <c:pt idx="3">
                  <c:v>90.265754011744747</c:v>
                </c:pt>
                <c:pt idx="4">
                  <c:v>90.852481412821078</c:v>
                </c:pt>
                <c:pt idx="5">
                  <c:v>91.324914316167749</c:v>
                </c:pt>
                <c:pt idx="6">
                  <c:v>91.690213973432421</c:v>
                </c:pt>
                <c:pt idx="7">
                  <c:v>92.11198895771021</c:v>
                </c:pt>
                <c:pt idx="8">
                  <c:v>92.572548902498752</c:v>
                </c:pt>
                <c:pt idx="9">
                  <c:v>92.989125372559997</c:v>
                </c:pt>
                <c:pt idx="10">
                  <c:v>93.426174261811028</c:v>
                </c:pt>
                <c:pt idx="11">
                  <c:v>93.734480636875006</c:v>
                </c:pt>
                <c:pt idx="12">
                  <c:v>94.193779591995678</c:v>
                </c:pt>
                <c:pt idx="13">
                  <c:v>94.617651600159661</c:v>
                </c:pt>
                <c:pt idx="14">
                  <c:v>95.062354562680412</c:v>
                </c:pt>
                <c:pt idx="15">
                  <c:v>95.851372105550652</c:v>
                </c:pt>
                <c:pt idx="16">
                  <c:v>96.09100053581453</c:v>
                </c:pt>
                <c:pt idx="17">
                  <c:v>96.571455538493595</c:v>
                </c:pt>
                <c:pt idx="18">
                  <c:v>97.218484290601495</c:v>
                </c:pt>
                <c:pt idx="19">
                  <c:v>97.568470834047659</c:v>
                </c:pt>
                <c:pt idx="20">
                  <c:v>98.007528952800868</c:v>
                </c:pt>
                <c:pt idx="21">
                  <c:v>98.791589184423273</c:v>
                </c:pt>
                <c:pt idx="22">
                  <c:v>99.166997223324088</c:v>
                </c:pt>
                <c:pt idx="23">
                  <c:v>100</c:v>
                </c:pt>
                <c:pt idx="24">
                  <c:v>97.68</c:v>
                </c:pt>
                <c:pt idx="25">
                  <c:v>76.092720000000014</c:v>
                </c:pt>
                <c:pt idx="26">
                  <c:v>103.91221843200003</c:v>
                </c:pt>
                <c:pt idx="27">
                  <c:v>105.87615936036482</c:v>
                </c:pt>
                <c:pt idx="28">
                  <c:v>107.19961135236937</c:v>
                </c:pt>
                <c:pt idx="29">
                  <c:v>108.58248633881493</c:v>
                </c:pt>
                <c:pt idx="30">
                  <c:v>109.62487820766756</c:v>
                </c:pt>
                <c:pt idx="31">
                  <c:v>110.73208947756501</c:v>
                </c:pt>
                <c:pt idx="32">
                  <c:v>111.87262999918393</c:v>
                </c:pt>
                <c:pt idx="33">
                  <c:v>112.56624030517887</c:v>
                </c:pt>
                <c:pt idx="34">
                  <c:v>113.19661125088787</c:v>
                </c:pt>
                <c:pt idx="35">
                  <c:v>113.89843024064338</c:v>
                </c:pt>
                <c:pt idx="36">
                  <c:v>114.61599035115943</c:v>
                </c:pt>
                <c:pt idx="37">
                  <c:v>115.32660949133661</c:v>
                </c:pt>
                <c:pt idx="38">
                  <c:v>116.01856914828463</c:v>
                </c:pt>
                <c:pt idx="39">
                  <c:v>116.62186570785572</c:v>
                </c:pt>
                <c:pt idx="40">
                  <c:v>117.14666410354107</c:v>
                </c:pt>
                <c:pt idx="41">
                  <c:v>117.70896809123806</c:v>
                </c:pt>
                <c:pt idx="42">
                  <c:v>117.95615692422966</c:v>
                </c:pt>
                <c:pt idx="43">
                  <c:v>118.31002539500234</c:v>
                </c:pt>
                <c:pt idx="44">
                  <c:v>118.36918040769983</c:v>
                </c:pt>
                <c:pt idx="45">
                  <c:v>118.8544940473714</c:v>
                </c:pt>
                <c:pt idx="46">
                  <c:v>119.30614112475142</c:v>
                </c:pt>
                <c:pt idx="47">
                  <c:v>119.78336568925043</c:v>
                </c:pt>
                <c:pt idx="48">
                  <c:v>120.04688909376678</c:v>
                </c:pt>
                <c:pt idx="49">
                  <c:v>120.50306727232309</c:v>
                </c:pt>
                <c:pt idx="50">
                  <c:v>121.11763291541196</c:v>
                </c:pt>
                <c:pt idx="51">
                  <c:v>121.31142112807663</c:v>
                </c:pt>
                <c:pt idx="52">
                  <c:v>122.06355193907071</c:v>
                </c:pt>
                <c:pt idx="53">
                  <c:v>123.17433026171626</c:v>
                </c:pt>
                <c:pt idx="54">
                  <c:v>123.60544041763228</c:v>
                </c:pt>
                <c:pt idx="55">
                  <c:v>123.9020934746346</c:v>
                </c:pt>
                <c:pt idx="56">
                  <c:v>124.89331022243168</c:v>
                </c:pt>
                <c:pt idx="57">
                  <c:v>125.11811818083206</c:v>
                </c:pt>
                <c:pt idx="58">
                  <c:v>124.81783469719807</c:v>
                </c:pt>
                <c:pt idx="59">
                  <c:v>125.27966068557771</c:v>
                </c:pt>
                <c:pt idx="60">
                  <c:v>126.08145051396541</c:v>
                </c:pt>
                <c:pt idx="61">
                  <c:v>126.59838446107267</c:v>
                </c:pt>
                <c:pt idx="62">
                  <c:v>127.40861412162353</c:v>
                </c:pt>
                <c:pt idx="63">
                  <c:v>127.00090655643433</c:v>
                </c:pt>
                <c:pt idx="64">
                  <c:v>127.97881353691888</c:v>
                </c:pt>
                <c:pt idx="65">
                  <c:v>128.97704828250684</c:v>
                </c:pt>
                <c:pt idx="66">
                  <c:v>129.14471844527412</c:v>
                </c:pt>
                <c:pt idx="67">
                  <c:v>129.89375781225672</c:v>
                </c:pt>
                <c:pt idx="68">
                  <c:v>130.36137534038085</c:v>
                </c:pt>
                <c:pt idx="69">
                  <c:v>130.98710994201465</c:v>
                </c:pt>
                <c:pt idx="70">
                  <c:v>132.02190811055658</c:v>
                </c:pt>
                <c:pt idx="71">
                  <c:v>132.49718697975459</c:v>
                </c:pt>
                <c:pt idx="72">
                  <c:v>133.53066503819667</c:v>
                </c:pt>
                <c:pt idx="73">
                  <c:v>133.74431410225779</c:v>
                </c:pt>
                <c:pt idx="74">
                  <c:v>133.55707206251464</c:v>
                </c:pt>
                <c:pt idx="75">
                  <c:v>134.75908571107726</c:v>
                </c:pt>
                <c:pt idx="76">
                  <c:v>135.09598342535494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E14A-4008-B78A-2D5577B2B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8130992"/>
        <c:axId val="1188135912"/>
        <c:extLst/>
      </c:lineChart>
      <c:dateAx>
        <c:axId val="1188130992"/>
        <c:scaling>
          <c:orientation val="minMax"/>
        </c:scaling>
        <c:delete val="0"/>
        <c:axPos val="b"/>
        <c:numFmt formatCode="yy" sourceLinked="0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8135912"/>
        <c:crossesAt val="100"/>
        <c:auto val="1"/>
        <c:lblOffset val="100"/>
        <c:baseTimeUnit val="months"/>
        <c:majorUnit val="12"/>
      </c:dateAx>
      <c:valAx>
        <c:axId val="1188135912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81309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638728200665037"/>
          <c:y val="0.13889807301404208"/>
          <c:w val="0.70153091993548311"/>
          <c:h val="0.15007124080578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3868546152011"/>
          <c:y val="0.1715740740740741"/>
          <c:w val="0.83284908442388761"/>
          <c:h val="0.6468518518518519"/>
        </c:manualLayout>
      </c:layout>
      <c:lineChart>
        <c:grouping val="standard"/>
        <c:varyColors val="0"/>
        <c:ser>
          <c:idx val="1"/>
          <c:order val="0"/>
          <c:tx>
            <c:strRef>
              <c:f>'Chart 1'!$N$1</c:f>
              <c:strCache>
                <c:ptCount val="1"/>
                <c:pt idx="0">
                  <c:v>Retail sales</c:v>
                </c:pt>
              </c:strCache>
            </c:strRef>
          </c:tx>
          <c:spPr>
            <a:ln w="28575" cap="rnd">
              <a:solidFill>
                <a:srgbClr val="0BB18F"/>
              </a:solidFill>
              <a:round/>
            </a:ln>
            <a:effectLst/>
          </c:spPr>
          <c:marker>
            <c:symbol val="none"/>
          </c:marker>
          <c:cat>
            <c:numRef>
              <c:f>'Chart 1'!$E$91:$E$171</c:f>
              <c:numCache>
                <c:formatCode>m/d/yyyy</c:formatCode>
                <c:ptCount val="8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  <c:pt idx="77">
                  <c:v>45444</c:v>
                </c:pt>
                <c:pt idx="78">
                  <c:v>45474</c:v>
                </c:pt>
                <c:pt idx="79">
                  <c:v>45505</c:v>
                </c:pt>
                <c:pt idx="80">
                  <c:v>45536</c:v>
                </c:pt>
              </c:numCache>
            </c:numRef>
          </c:cat>
          <c:val>
            <c:numRef>
              <c:f>'Chart 1'!$N$91:$N$171</c:f>
              <c:numCache>
                <c:formatCode>#,##0.00</c:formatCode>
                <c:ptCount val="81"/>
                <c:pt idx="0">
                  <c:v>85.71432897788101</c:v>
                </c:pt>
                <c:pt idx="1">
                  <c:v>86.254329250441657</c:v>
                </c:pt>
                <c:pt idx="2">
                  <c:v>86.694226329618914</c:v>
                </c:pt>
                <c:pt idx="3">
                  <c:v>87.431127253420669</c:v>
                </c:pt>
                <c:pt idx="4">
                  <c:v>88.08686070782133</c:v>
                </c:pt>
                <c:pt idx="5">
                  <c:v>88.218990998883072</c:v>
                </c:pt>
                <c:pt idx="6">
                  <c:v>88.845345834975149</c:v>
                </c:pt>
                <c:pt idx="7">
                  <c:v>89.627184878322922</c:v>
                </c:pt>
                <c:pt idx="8">
                  <c:v>90.182873424568527</c:v>
                </c:pt>
                <c:pt idx="9">
                  <c:v>90.769062101828212</c:v>
                </c:pt>
                <c:pt idx="10">
                  <c:v>91.449830067591932</c:v>
                </c:pt>
                <c:pt idx="11">
                  <c:v>91.998529047997479</c:v>
                </c:pt>
                <c:pt idx="12">
                  <c:v>92.679318162952669</c:v>
                </c:pt>
                <c:pt idx="13">
                  <c:v>93.448556503705177</c:v>
                </c:pt>
                <c:pt idx="14">
                  <c:v>93.906454430573319</c:v>
                </c:pt>
                <c:pt idx="15">
                  <c:v>94.648315420574846</c:v>
                </c:pt>
                <c:pt idx="16">
                  <c:v>95.414966775481503</c:v>
                </c:pt>
                <c:pt idx="17">
                  <c:v>95.8729586160038</c:v>
                </c:pt>
                <c:pt idx="18">
                  <c:v>96.419434480115029</c:v>
                </c:pt>
                <c:pt idx="19">
                  <c:v>96.98830914354771</c:v>
                </c:pt>
                <c:pt idx="20">
                  <c:v>97.531443674751586</c:v>
                </c:pt>
                <c:pt idx="21">
                  <c:v>98.399473523456862</c:v>
                </c:pt>
                <c:pt idx="22">
                  <c:v>99.186669311644522</c:v>
                </c:pt>
                <c:pt idx="23">
                  <c:v>100</c:v>
                </c:pt>
                <c:pt idx="24">
                  <c:v>89.23</c:v>
                </c:pt>
                <c:pt idx="25">
                  <c:v>90.068762000000007</c:v>
                </c:pt>
                <c:pt idx="26">
                  <c:v>90.852360229400006</c:v>
                </c:pt>
                <c:pt idx="27">
                  <c:v>91.252110614409361</c:v>
                </c:pt>
                <c:pt idx="28">
                  <c:v>95.796465723006946</c:v>
                </c:pt>
                <c:pt idx="29">
                  <c:v>96.773589673381622</c:v>
                </c:pt>
                <c:pt idx="30">
                  <c:v>97.005846288597738</c:v>
                </c:pt>
                <c:pt idx="31">
                  <c:v>97.616983120215906</c:v>
                </c:pt>
                <c:pt idx="32">
                  <c:v>101.25809659059998</c:v>
                </c:pt>
                <c:pt idx="33">
                  <c:v>101.39985792582682</c:v>
                </c:pt>
                <c:pt idx="34">
                  <c:v>102.64707617831449</c:v>
                </c:pt>
                <c:pt idx="35">
                  <c:v>103.51957632583016</c:v>
                </c:pt>
                <c:pt idx="36">
                  <c:v>102.98127452893584</c:v>
                </c:pt>
                <c:pt idx="37">
                  <c:v>103.68154719573259</c:v>
                </c:pt>
                <c:pt idx="38">
                  <c:v>104.64578558465291</c:v>
                </c:pt>
                <c:pt idx="39">
                  <c:v>104.66671474176984</c:v>
                </c:pt>
                <c:pt idx="40">
                  <c:v>105.59824850297159</c:v>
                </c:pt>
                <c:pt idx="41">
                  <c:v>105.89392359877989</c:v>
                </c:pt>
                <c:pt idx="42">
                  <c:v>105.76685089046136</c:v>
                </c:pt>
                <c:pt idx="43">
                  <c:v>106.31683851509176</c:v>
                </c:pt>
                <c:pt idx="44">
                  <c:v>106.43378703745837</c:v>
                </c:pt>
                <c:pt idx="45">
                  <c:v>107.11496327449811</c:v>
                </c:pt>
                <c:pt idx="46">
                  <c:v>107.10425177817066</c:v>
                </c:pt>
                <c:pt idx="47">
                  <c:v>106.86862242425869</c:v>
                </c:pt>
                <c:pt idx="48">
                  <c:v>106.93274359771324</c:v>
                </c:pt>
                <c:pt idx="49">
                  <c:v>107.45671404134202</c:v>
                </c:pt>
                <c:pt idx="50">
                  <c:v>107.33851165589655</c:v>
                </c:pt>
                <c:pt idx="51">
                  <c:v>107.31704395356537</c:v>
                </c:pt>
                <c:pt idx="52">
                  <c:v>107.2633854315886</c:v>
                </c:pt>
                <c:pt idx="53">
                  <c:v>110.00932809863728</c:v>
                </c:pt>
                <c:pt idx="54">
                  <c:v>112.01149787003249</c:v>
                </c:pt>
                <c:pt idx="55">
                  <c:v>111.17141163600725</c:v>
                </c:pt>
                <c:pt idx="56">
                  <c:v>111.48269158858805</c:v>
                </c:pt>
                <c:pt idx="57">
                  <c:v>110.83609197737424</c:v>
                </c:pt>
                <c:pt idx="58">
                  <c:v>110.53683452903532</c:v>
                </c:pt>
                <c:pt idx="59">
                  <c:v>110.37102927724177</c:v>
                </c:pt>
                <c:pt idx="60">
                  <c:v>111.16570068803793</c:v>
                </c:pt>
                <c:pt idx="61">
                  <c:v>112.75537020787687</c:v>
                </c:pt>
                <c:pt idx="62">
                  <c:v>113.90547498399721</c:v>
                </c:pt>
                <c:pt idx="63">
                  <c:v>115.11287301882757</c:v>
                </c:pt>
                <c:pt idx="64">
                  <c:v>115.28554232835582</c:v>
                </c:pt>
                <c:pt idx="65">
                  <c:v>115.29707088258866</c:v>
                </c:pt>
                <c:pt idx="66">
                  <c:v>115.27401146841214</c:v>
                </c:pt>
                <c:pt idx="67">
                  <c:v>116.31147757162783</c:v>
                </c:pt>
                <c:pt idx="68">
                  <c:v>116.89303495948596</c:v>
                </c:pt>
                <c:pt idx="69">
                  <c:v>117.62946107973072</c:v>
                </c:pt>
                <c:pt idx="70">
                  <c:v>117.84119410967423</c:v>
                </c:pt>
                <c:pt idx="71">
                  <c:v>118.2536382890581</c:v>
                </c:pt>
                <c:pt idx="72">
                  <c:v>118.21816219757139</c:v>
                </c:pt>
                <c:pt idx="73">
                  <c:v>118.19451856513187</c:v>
                </c:pt>
                <c:pt idx="74">
                  <c:v>118.85640786909661</c:v>
                </c:pt>
                <c:pt idx="75">
                  <c:v>118.8445222283097</c:v>
                </c:pt>
                <c:pt idx="76">
                  <c:v>119.52193600501107</c:v>
                </c:pt>
                <c:pt idx="77">
                  <c:v>119.52193600501107</c:v>
                </c:pt>
                <c:pt idx="78">
                  <c:v>119.85659742582509</c:v>
                </c:pt>
                <c:pt idx="79">
                  <c:v>119.88056874531024</c:v>
                </c:pt>
                <c:pt idx="80">
                  <c:v>120.34810296341695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8D-4FB5-8BE0-26678567356F}"/>
            </c:ext>
          </c:extLst>
        </c:ser>
        <c:ser>
          <c:idx val="0"/>
          <c:order val="1"/>
          <c:tx>
            <c:strRef>
              <c:f>'Chart 1'!$O$1</c:f>
              <c:strCache>
                <c:ptCount val="1"/>
                <c:pt idx="0">
                  <c:v>Industrial production</c:v>
                </c:pt>
              </c:strCache>
            </c:strRef>
          </c:tx>
          <c:spPr>
            <a:ln w="28575" cap="rnd">
              <a:solidFill>
                <a:srgbClr val="03365F"/>
              </a:solidFill>
              <a:round/>
            </a:ln>
            <a:effectLst/>
          </c:spPr>
          <c:marker>
            <c:symbol val="none"/>
          </c:marker>
          <c:cat>
            <c:numRef>
              <c:f>'Chart 1'!$E$91:$E$171</c:f>
              <c:numCache>
                <c:formatCode>m/d/yyyy</c:formatCode>
                <c:ptCount val="8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  <c:pt idx="77">
                  <c:v>45444</c:v>
                </c:pt>
                <c:pt idx="78">
                  <c:v>45474</c:v>
                </c:pt>
                <c:pt idx="79">
                  <c:v>45505</c:v>
                </c:pt>
                <c:pt idx="80">
                  <c:v>45536</c:v>
                </c:pt>
              </c:numCache>
            </c:numRef>
          </c:cat>
          <c:val>
            <c:numRef>
              <c:f>'Chart 1'!$O$91:$O$171</c:f>
              <c:numCache>
                <c:formatCode>#,##0.00</c:formatCode>
                <c:ptCount val="81"/>
                <c:pt idx="0">
                  <c:v>88.916465304270929</c:v>
                </c:pt>
                <c:pt idx="1">
                  <c:v>89.423289156505277</c:v>
                </c:pt>
                <c:pt idx="2">
                  <c:v>89.933001904697363</c:v>
                </c:pt>
                <c:pt idx="3">
                  <c:v>90.265754011744747</c:v>
                </c:pt>
                <c:pt idx="4">
                  <c:v>90.852481412821078</c:v>
                </c:pt>
                <c:pt idx="5">
                  <c:v>91.324914316167749</c:v>
                </c:pt>
                <c:pt idx="6">
                  <c:v>91.690213973432421</c:v>
                </c:pt>
                <c:pt idx="7">
                  <c:v>92.11198895771021</c:v>
                </c:pt>
                <c:pt idx="8">
                  <c:v>92.572548902498752</c:v>
                </c:pt>
                <c:pt idx="9">
                  <c:v>92.989125372559997</c:v>
                </c:pt>
                <c:pt idx="10">
                  <c:v>93.426174261811028</c:v>
                </c:pt>
                <c:pt idx="11">
                  <c:v>93.734480636875006</c:v>
                </c:pt>
                <c:pt idx="12">
                  <c:v>94.193779591995678</c:v>
                </c:pt>
                <c:pt idx="13">
                  <c:v>94.617651600159661</c:v>
                </c:pt>
                <c:pt idx="14">
                  <c:v>95.062354562680412</c:v>
                </c:pt>
                <c:pt idx="15">
                  <c:v>95.851372105550652</c:v>
                </c:pt>
                <c:pt idx="16">
                  <c:v>96.09100053581453</c:v>
                </c:pt>
                <c:pt idx="17">
                  <c:v>96.571455538493595</c:v>
                </c:pt>
                <c:pt idx="18">
                  <c:v>97.218484290601495</c:v>
                </c:pt>
                <c:pt idx="19">
                  <c:v>97.568470834047659</c:v>
                </c:pt>
                <c:pt idx="20">
                  <c:v>98.007528952800868</c:v>
                </c:pt>
                <c:pt idx="21">
                  <c:v>98.791589184423273</c:v>
                </c:pt>
                <c:pt idx="22">
                  <c:v>99.166997223324088</c:v>
                </c:pt>
                <c:pt idx="23">
                  <c:v>100</c:v>
                </c:pt>
                <c:pt idx="24">
                  <c:v>97.68</c:v>
                </c:pt>
                <c:pt idx="25">
                  <c:v>76.092720000000014</c:v>
                </c:pt>
                <c:pt idx="26">
                  <c:v>103.91221843200003</c:v>
                </c:pt>
                <c:pt idx="27">
                  <c:v>105.87615936036482</c:v>
                </c:pt>
                <c:pt idx="28">
                  <c:v>107.19961135236937</c:v>
                </c:pt>
                <c:pt idx="29">
                  <c:v>108.58248633881493</c:v>
                </c:pt>
                <c:pt idx="30">
                  <c:v>109.62487820766756</c:v>
                </c:pt>
                <c:pt idx="31">
                  <c:v>110.73208947756501</c:v>
                </c:pt>
                <c:pt idx="32">
                  <c:v>111.87262999918393</c:v>
                </c:pt>
                <c:pt idx="33">
                  <c:v>112.56624030517887</c:v>
                </c:pt>
                <c:pt idx="34">
                  <c:v>113.19661125088787</c:v>
                </c:pt>
                <c:pt idx="35">
                  <c:v>113.89843024064338</c:v>
                </c:pt>
                <c:pt idx="36">
                  <c:v>114.61599035115943</c:v>
                </c:pt>
                <c:pt idx="37">
                  <c:v>115.32660949133661</c:v>
                </c:pt>
                <c:pt idx="38">
                  <c:v>116.01856914828463</c:v>
                </c:pt>
                <c:pt idx="39">
                  <c:v>116.62186570785572</c:v>
                </c:pt>
                <c:pt idx="40">
                  <c:v>117.14666410354107</c:v>
                </c:pt>
                <c:pt idx="41">
                  <c:v>117.70896809123806</c:v>
                </c:pt>
                <c:pt idx="42">
                  <c:v>117.95615692422966</c:v>
                </c:pt>
                <c:pt idx="43">
                  <c:v>118.31002539500234</c:v>
                </c:pt>
                <c:pt idx="44">
                  <c:v>118.36918040769983</c:v>
                </c:pt>
                <c:pt idx="45">
                  <c:v>118.8544940473714</c:v>
                </c:pt>
                <c:pt idx="46">
                  <c:v>119.30614112475142</c:v>
                </c:pt>
                <c:pt idx="47">
                  <c:v>119.78336568925043</c:v>
                </c:pt>
                <c:pt idx="48">
                  <c:v>120.04688909376678</c:v>
                </c:pt>
                <c:pt idx="49">
                  <c:v>120.50306727232309</c:v>
                </c:pt>
                <c:pt idx="50">
                  <c:v>121.11763291541196</c:v>
                </c:pt>
                <c:pt idx="51">
                  <c:v>121.31142112807663</c:v>
                </c:pt>
                <c:pt idx="52">
                  <c:v>122.06355193907071</c:v>
                </c:pt>
                <c:pt idx="53">
                  <c:v>123.17433026171626</c:v>
                </c:pt>
                <c:pt idx="54">
                  <c:v>123.60544041763228</c:v>
                </c:pt>
                <c:pt idx="55">
                  <c:v>123.9020934746346</c:v>
                </c:pt>
                <c:pt idx="56">
                  <c:v>124.89331022243168</c:v>
                </c:pt>
                <c:pt idx="57">
                  <c:v>125.11811818083206</c:v>
                </c:pt>
                <c:pt idx="58">
                  <c:v>124.81783469719807</c:v>
                </c:pt>
                <c:pt idx="59">
                  <c:v>125.27966068557771</c:v>
                </c:pt>
                <c:pt idx="60">
                  <c:v>126.08145051396541</c:v>
                </c:pt>
                <c:pt idx="61">
                  <c:v>126.59838446107267</c:v>
                </c:pt>
                <c:pt idx="62">
                  <c:v>127.40861412162353</c:v>
                </c:pt>
                <c:pt idx="63">
                  <c:v>127.00090655643433</c:v>
                </c:pt>
                <c:pt idx="64">
                  <c:v>127.97881353691888</c:v>
                </c:pt>
                <c:pt idx="65">
                  <c:v>128.97704828250684</c:v>
                </c:pt>
                <c:pt idx="66">
                  <c:v>129.14471844527412</c:v>
                </c:pt>
                <c:pt idx="67">
                  <c:v>129.89375781225672</c:v>
                </c:pt>
                <c:pt idx="68">
                  <c:v>130.36137534038085</c:v>
                </c:pt>
                <c:pt idx="69">
                  <c:v>130.98710994201465</c:v>
                </c:pt>
                <c:pt idx="70">
                  <c:v>132.02190811055658</c:v>
                </c:pt>
                <c:pt idx="71">
                  <c:v>132.49718697975459</c:v>
                </c:pt>
                <c:pt idx="72">
                  <c:v>133.53066503819667</c:v>
                </c:pt>
                <c:pt idx="73">
                  <c:v>133.74431410225779</c:v>
                </c:pt>
                <c:pt idx="74">
                  <c:v>133.55707206251464</c:v>
                </c:pt>
                <c:pt idx="75">
                  <c:v>134.75908571107726</c:v>
                </c:pt>
                <c:pt idx="76">
                  <c:v>135.09598342535494</c:v>
                </c:pt>
                <c:pt idx="77">
                  <c:v>135.62285776071383</c:v>
                </c:pt>
                <c:pt idx="78">
                  <c:v>136.09753776287633</c:v>
                </c:pt>
                <c:pt idx="79">
                  <c:v>136.53304988371755</c:v>
                </c:pt>
                <c:pt idx="80">
                  <c:v>137.3385948780315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D8D-4FB5-8BE0-266785673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8130992"/>
        <c:axId val="1188135912"/>
        <c:extLst/>
      </c:lineChart>
      <c:dateAx>
        <c:axId val="1188130992"/>
        <c:scaling>
          <c:orientation val="minMax"/>
        </c:scaling>
        <c:delete val="0"/>
        <c:axPos val="b"/>
        <c:numFmt formatCode="yy" sourceLinked="0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8135912"/>
        <c:crossesAt val="100"/>
        <c:auto val="1"/>
        <c:lblOffset val="100"/>
        <c:baseTimeUnit val="months"/>
        <c:majorUnit val="12"/>
      </c:dateAx>
      <c:valAx>
        <c:axId val="1188135912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81309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638728200665037"/>
          <c:y val="0.12927519452678116"/>
          <c:w val="0.70153091993548311"/>
          <c:h val="0.131916283270595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 i="0" u="none" strike="noStrike" kern="1200" spc="0" baseline="0" dirty="0">
                <a:solidFill>
                  <a:srgbClr val="002E6D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2</a:t>
            </a:r>
          </a:p>
          <a:p>
            <a:pPr algn="l">
              <a:defRPr/>
            </a:pPr>
            <a:r>
              <a:rPr lang="en-US" sz="1000" b="1" i="0" u="none" strike="noStrike" kern="1200" spc="0" baseline="0" dirty="0">
                <a:solidFill>
                  <a:srgbClr val="002E6D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China: Changes in capacity utilization rate</a:t>
            </a:r>
          </a:p>
          <a:p>
            <a:pPr algn="l">
              <a:defRPr/>
            </a:pPr>
            <a:r>
              <a:rPr lang="en-US" sz="800" b="0" i="0" u="none" strike="noStrike" kern="1200" spc="0" baseline="0" dirty="0">
                <a:solidFill>
                  <a:srgbClr val="002E6D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2Q-24 minus historical average, trailing 4Q </a:t>
            </a:r>
          </a:p>
        </c:rich>
      </c:tx>
      <c:layout>
        <c:manualLayout>
          <c:xMode val="edge"/>
          <c:yMode val="edge"/>
          <c:x val="3.7496502657979935E-2"/>
          <c:y val="1.5883407183801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5857146762904637"/>
          <c:y val="0.15943302226110626"/>
          <c:w val="0.30779226815398075"/>
          <c:h val="0.702880091377466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2'!$C$5:$C$19</c:f>
              <c:strCache>
                <c:ptCount val="15"/>
                <c:pt idx="0">
                  <c:v>Non-Metallic Mineral Products</c:v>
                </c:pt>
                <c:pt idx="1">
                  <c:v>Automobiles</c:v>
                </c:pt>
                <c:pt idx="2">
                  <c:v>Electrical Machinery &amp; Equipment</c:v>
                </c:pt>
                <c:pt idx="3">
                  <c:v>Electronic Equipment</c:v>
                </c:pt>
                <c:pt idx="4">
                  <c:v>Foods</c:v>
                </c:pt>
                <c:pt idx="5">
                  <c:v>Medicines</c:v>
                </c:pt>
                <c:pt idx="6">
                  <c:v>Special Purpose Machinery</c:v>
                </c:pt>
                <c:pt idx="7">
                  <c:v>Textile</c:v>
                </c:pt>
                <c:pt idx="8">
                  <c:v>Ferrous Metals</c:v>
                </c:pt>
                <c:pt idx="9">
                  <c:v>Non-Ferrous Metals</c:v>
                </c:pt>
                <c:pt idx="10">
                  <c:v>Raw Chemical Materials</c:v>
                </c:pt>
                <c:pt idx="11">
                  <c:v>General Purpose Machinery</c:v>
                </c:pt>
                <c:pt idx="12">
                  <c:v>Petroleum &amp; Natural Gas</c:v>
                </c:pt>
                <c:pt idx="13">
                  <c:v>Mining &amp; Washing Coal</c:v>
                </c:pt>
                <c:pt idx="14">
                  <c:v>Chemical Fibers</c:v>
                </c:pt>
              </c:strCache>
            </c:strRef>
          </c:cat>
          <c:val>
            <c:numRef>
              <c:f>'Chart 2'!$D$5:$D$19</c:f>
              <c:numCache>
                <c:formatCode>General</c:formatCode>
                <c:ptCount val="15"/>
                <c:pt idx="0">
                  <c:v>-4.3694325166666488</c:v>
                </c:pt>
                <c:pt idx="1">
                  <c:v>-3.3860608166666566</c:v>
                </c:pt>
                <c:pt idx="2">
                  <c:v>-2.4962140833333279</c:v>
                </c:pt>
                <c:pt idx="3">
                  <c:v>-2.3641269499999851</c:v>
                </c:pt>
                <c:pt idx="4">
                  <c:v>-2.3425907333333384</c:v>
                </c:pt>
                <c:pt idx="5">
                  <c:v>-1.4217503499999964</c:v>
                </c:pt>
                <c:pt idx="6">
                  <c:v>-0.50115516666663495</c:v>
                </c:pt>
                <c:pt idx="7">
                  <c:v>0.13588844999999594</c:v>
                </c:pt>
                <c:pt idx="8">
                  <c:v>0.33086134999999217</c:v>
                </c:pt>
                <c:pt idx="9">
                  <c:v>0.577164316666682</c:v>
                </c:pt>
                <c:pt idx="10">
                  <c:v>0.64877321666666887</c:v>
                </c:pt>
                <c:pt idx="11">
                  <c:v>1.2650962000000163</c:v>
                </c:pt>
                <c:pt idx="12">
                  <c:v>1.7640688833333371</c:v>
                </c:pt>
                <c:pt idx="13">
                  <c:v>2.2273829666666671</c:v>
                </c:pt>
                <c:pt idx="14">
                  <c:v>2.4075001333333432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1-40B1-9E38-8C1F4B7F1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4337112"/>
        <c:axId val="1664337440"/>
      </c:barChart>
      <c:catAx>
        <c:axId val="1664337112"/>
        <c:scaling>
          <c:orientation val="minMax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64337440"/>
        <c:crosses val="autoZero"/>
        <c:auto val="1"/>
        <c:lblAlgn val="ctr"/>
        <c:lblOffset val="100"/>
        <c:noMultiLvlLbl val="0"/>
      </c:catAx>
      <c:valAx>
        <c:axId val="166433744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643371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 dirty="0">
                <a:solidFill>
                  <a:srgbClr val="002E6D"/>
                </a:solidFill>
              </a:rPr>
              <a:t>China:</a:t>
            </a:r>
            <a:r>
              <a:rPr lang="en-US" sz="1000" b="1" baseline="0" dirty="0">
                <a:solidFill>
                  <a:srgbClr val="002E6D"/>
                </a:solidFill>
              </a:rPr>
              <a:t> </a:t>
            </a:r>
            <a:r>
              <a:rPr lang="en-US" sz="1000" b="1" dirty="0">
                <a:solidFill>
                  <a:srgbClr val="002E6D"/>
                </a:solidFill>
              </a:rPr>
              <a:t>Changes in capacity utilization rate</a:t>
            </a:r>
          </a:p>
          <a:p>
            <a:pPr algn="l">
              <a:defRPr/>
            </a:pPr>
            <a:r>
              <a:rPr lang="en-US" sz="800" b="0" i="0" u="none" strike="noStrike" kern="1200" spc="0" baseline="0" dirty="0">
                <a:solidFill>
                  <a:srgbClr val="002E6D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2Q-24 minus historical average, trailing 4Q </a:t>
            </a:r>
          </a:p>
        </c:rich>
      </c:tx>
      <c:layout>
        <c:manualLayout>
          <c:xMode val="edge"/>
          <c:yMode val="edge"/>
          <c:x val="3.7496502657979935E-2"/>
          <c:y val="1.5883407183801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5857146762904637"/>
          <c:y val="0.15943302226110626"/>
          <c:w val="0.30779226815398075"/>
          <c:h val="0.702880091377466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69869E"/>
            </a:solidFill>
            <a:ln>
              <a:noFill/>
            </a:ln>
            <a:effectLst/>
          </c:spPr>
          <c:invertIfNegative val="0"/>
          <c:cat>
            <c:strRef>
              <c:f>'Chart 2'!$C$5:$C$19</c:f>
              <c:strCache>
                <c:ptCount val="15"/>
                <c:pt idx="0">
                  <c:v>Non-Metallic Mineral Products</c:v>
                </c:pt>
                <c:pt idx="1">
                  <c:v>Automobiles</c:v>
                </c:pt>
                <c:pt idx="2">
                  <c:v>Electrical Machinery &amp; Equipment</c:v>
                </c:pt>
                <c:pt idx="3">
                  <c:v>Electronic Equipment</c:v>
                </c:pt>
                <c:pt idx="4">
                  <c:v>Foods</c:v>
                </c:pt>
                <c:pt idx="5">
                  <c:v>Medicines</c:v>
                </c:pt>
                <c:pt idx="6">
                  <c:v>Special Purpose Machinery</c:v>
                </c:pt>
                <c:pt idx="7">
                  <c:v>Textile</c:v>
                </c:pt>
                <c:pt idx="8">
                  <c:v>Ferrous Metals</c:v>
                </c:pt>
                <c:pt idx="9">
                  <c:v>Non-Ferrous Metals</c:v>
                </c:pt>
                <c:pt idx="10">
                  <c:v>Raw Chemical Materials</c:v>
                </c:pt>
                <c:pt idx="11">
                  <c:v>General Purpose Machinery</c:v>
                </c:pt>
                <c:pt idx="12">
                  <c:v>Petroleum &amp; Natural Gas</c:v>
                </c:pt>
                <c:pt idx="13">
                  <c:v>Mining &amp; Washing Coal</c:v>
                </c:pt>
                <c:pt idx="14">
                  <c:v>Chemical Fibers</c:v>
                </c:pt>
              </c:strCache>
            </c:strRef>
          </c:cat>
          <c:val>
            <c:numRef>
              <c:f>'Chart 2'!$D$5:$D$19</c:f>
              <c:numCache>
                <c:formatCode>General</c:formatCode>
                <c:ptCount val="15"/>
                <c:pt idx="0">
                  <c:v>-4.3694325166666488</c:v>
                </c:pt>
                <c:pt idx="1">
                  <c:v>-3.3860608166666566</c:v>
                </c:pt>
                <c:pt idx="2">
                  <c:v>-2.4962140833333279</c:v>
                </c:pt>
                <c:pt idx="3">
                  <c:v>-2.3641269499999851</c:v>
                </c:pt>
                <c:pt idx="4">
                  <c:v>-2.3425907333333384</c:v>
                </c:pt>
                <c:pt idx="5">
                  <c:v>-1.4217503499999964</c:v>
                </c:pt>
                <c:pt idx="6">
                  <c:v>-0.50115516666663495</c:v>
                </c:pt>
                <c:pt idx="7">
                  <c:v>0.13588844999999594</c:v>
                </c:pt>
                <c:pt idx="8">
                  <c:v>0.33086134999999217</c:v>
                </c:pt>
                <c:pt idx="9">
                  <c:v>0.577164316666682</c:v>
                </c:pt>
                <c:pt idx="10">
                  <c:v>0.64877321666666887</c:v>
                </c:pt>
                <c:pt idx="11">
                  <c:v>1.2650962000000163</c:v>
                </c:pt>
                <c:pt idx="12">
                  <c:v>1.7640688833333371</c:v>
                </c:pt>
                <c:pt idx="13">
                  <c:v>2.2273829666666671</c:v>
                </c:pt>
                <c:pt idx="14">
                  <c:v>2.4075001333333432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E-444F-A2B2-F1B0703FB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4337112"/>
        <c:axId val="1664337440"/>
      </c:barChart>
      <c:catAx>
        <c:axId val="1664337112"/>
        <c:scaling>
          <c:orientation val="minMax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64337440"/>
        <c:crosses val="autoZero"/>
        <c:auto val="1"/>
        <c:lblAlgn val="ctr"/>
        <c:lblOffset val="100"/>
        <c:noMultiLvlLbl val="0"/>
      </c:catAx>
      <c:valAx>
        <c:axId val="166433744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643371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966904270389794"/>
          <c:y val="0.27436802458463816"/>
          <c:w val="0.80131853225556182"/>
          <c:h val="0.54764209957345333"/>
        </c:manualLayout>
      </c:layout>
      <c:areaChart>
        <c:grouping val="stacked"/>
        <c:varyColors val="0"/>
        <c:ser>
          <c:idx val="2"/>
          <c:order val="1"/>
          <c:tx>
            <c:strRef>
              <c:f>'Chart 3'!$AU$6</c:f>
              <c:strCache>
                <c:ptCount val="1"/>
                <c:pt idx="0">
                  <c:v>Domestic demand</c:v>
                </c:pt>
              </c:strCache>
            </c:strRef>
          </c:tx>
          <c:spPr>
            <a:solidFill>
              <a:srgbClr val="03365F"/>
            </a:solidFill>
            <a:ln>
              <a:noFill/>
            </a:ln>
            <a:effectLst/>
          </c:spPr>
          <c:cat>
            <c:numRef>
              <c:f>'Chart 3'!$AH$128:$AH$181</c:f>
              <c:numCache>
                <c:formatCode>m/d/yyyy</c:formatCode>
                <c:ptCount val="54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  <c:pt idx="45">
                  <c:v>45231</c:v>
                </c:pt>
                <c:pt idx="46">
                  <c:v>45261</c:v>
                </c:pt>
                <c:pt idx="47">
                  <c:v>45292</c:v>
                </c:pt>
                <c:pt idx="48">
                  <c:v>45323</c:v>
                </c:pt>
                <c:pt idx="49">
                  <c:v>45352</c:v>
                </c:pt>
                <c:pt idx="50">
                  <c:v>45383</c:v>
                </c:pt>
                <c:pt idx="51">
                  <c:v>45413</c:v>
                </c:pt>
                <c:pt idx="52">
                  <c:v>45444</c:v>
                </c:pt>
                <c:pt idx="53">
                  <c:v>45474</c:v>
                </c:pt>
              </c:numCache>
            </c:numRef>
          </c:cat>
          <c:val>
            <c:numRef>
              <c:f>'Chart 3'!$AU$127:$AU$181</c:f>
              <c:numCache>
                <c:formatCode>#,##0.00</c:formatCode>
                <c:ptCount val="55"/>
                <c:pt idx="0">
                  <c:v>79818</c:v>
                </c:pt>
                <c:pt idx="1">
                  <c:v>87967.5</c:v>
                </c:pt>
                <c:pt idx="2">
                  <c:v>80945</c:v>
                </c:pt>
                <c:pt idx="3">
                  <c:v>82779.666666666672</c:v>
                </c:pt>
                <c:pt idx="4">
                  <c:v>78208.333333333328</c:v>
                </c:pt>
                <c:pt idx="5">
                  <c:v>77591</c:v>
                </c:pt>
                <c:pt idx="6">
                  <c:v>78470.380952380961</c:v>
                </c:pt>
                <c:pt idx="7">
                  <c:v>75454</c:v>
                </c:pt>
                <c:pt idx="8">
                  <c:v>72775</c:v>
                </c:pt>
                <c:pt idx="9">
                  <c:v>75572.333333333328</c:v>
                </c:pt>
                <c:pt idx="10">
                  <c:v>77929.909090909088</c:v>
                </c:pt>
                <c:pt idx="11">
                  <c:v>88404</c:v>
                </c:pt>
                <c:pt idx="12">
                  <c:v>98926.333333333328</c:v>
                </c:pt>
                <c:pt idx="13">
                  <c:v>112765.33333333334</c:v>
                </c:pt>
                <c:pt idx="14">
                  <c:v>125465.66666666667</c:v>
                </c:pt>
                <c:pt idx="15">
                  <c:v>133524</c:v>
                </c:pt>
                <c:pt idx="16">
                  <c:v>143619.66666666669</c:v>
                </c:pt>
                <c:pt idx="17">
                  <c:v>154582.66666666666</c:v>
                </c:pt>
                <c:pt idx="18">
                  <c:v>164820</c:v>
                </c:pt>
                <c:pt idx="19">
                  <c:v>166365.66666666669</c:v>
                </c:pt>
                <c:pt idx="20">
                  <c:v>176758</c:v>
                </c:pt>
                <c:pt idx="21">
                  <c:v>184620.66666666669</c:v>
                </c:pt>
                <c:pt idx="22">
                  <c:v>204310.33333333331</c:v>
                </c:pt>
                <c:pt idx="23">
                  <c:v>226096.66666666669</c:v>
                </c:pt>
                <c:pt idx="24">
                  <c:v>249221</c:v>
                </c:pt>
                <c:pt idx="25">
                  <c:v>273647</c:v>
                </c:pt>
                <c:pt idx="26">
                  <c:v>283253</c:v>
                </c:pt>
                <c:pt idx="27">
                  <c:v>322883</c:v>
                </c:pt>
                <c:pt idx="28">
                  <c:v>330905.66666666669</c:v>
                </c:pt>
                <c:pt idx="29">
                  <c:v>348145</c:v>
                </c:pt>
                <c:pt idx="30">
                  <c:v>359085.33333333331</c:v>
                </c:pt>
                <c:pt idx="31">
                  <c:v>374466</c:v>
                </c:pt>
                <c:pt idx="32">
                  <c:v>390150.33333333331</c:v>
                </c:pt>
                <c:pt idx="33">
                  <c:v>404196.66666666663</c:v>
                </c:pt>
                <c:pt idx="34">
                  <c:v>422021</c:v>
                </c:pt>
                <c:pt idx="35">
                  <c:v>444797.66666666669</c:v>
                </c:pt>
                <c:pt idx="36">
                  <c:v>471168.66666666663</c:v>
                </c:pt>
                <c:pt idx="37">
                  <c:v>497042.33333333331</c:v>
                </c:pt>
                <c:pt idx="38">
                  <c:v>511728.66666666669</c:v>
                </c:pt>
                <c:pt idx="39">
                  <c:v>525894.33333333326</c:v>
                </c:pt>
                <c:pt idx="40">
                  <c:v>535484</c:v>
                </c:pt>
                <c:pt idx="41">
                  <c:v>551977</c:v>
                </c:pt>
                <c:pt idx="42">
                  <c:v>561450</c:v>
                </c:pt>
                <c:pt idx="43">
                  <c:v>575641.33333333326</c:v>
                </c:pt>
                <c:pt idx="44">
                  <c:v>565667.66666666674</c:v>
                </c:pt>
                <c:pt idx="45">
                  <c:v>551424.33333333337</c:v>
                </c:pt>
                <c:pt idx="46">
                  <c:v>560958.33333333337</c:v>
                </c:pt>
                <c:pt idx="47">
                  <c:v>590170.33333333326</c:v>
                </c:pt>
                <c:pt idx="48">
                  <c:v>630572.66666666663</c:v>
                </c:pt>
                <c:pt idx="49">
                  <c:v>660948.33333333326</c:v>
                </c:pt>
                <c:pt idx="50">
                  <c:v>670576.66666666674</c:v>
                </c:pt>
                <c:pt idx="51">
                  <c:v>671715</c:v>
                </c:pt>
                <c:pt idx="52">
                  <c:v>663142.33333333337</c:v>
                </c:pt>
                <c:pt idx="53">
                  <c:v>696069</c:v>
                </c:pt>
                <c:pt idx="54">
                  <c:v>729792.33333333326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8-49BE-B86D-639C1B24AF71}"/>
            </c:ext>
          </c:extLst>
        </c:ser>
        <c:ser>
          <c:idx val="3"/>
          <c:order val="2"/>
          <c:tx>
            <c:strRef>
              <c:f>'Chart 3'!$AV$6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0BB18F"/>
            </a:solidFill>
            <a:ln>
              <a:noFill/>
            </a:ln>
            <a:effectLst/>
          </c:spPr>
          <c:cat>
            <c:numRef>
              <c:f>'Chart 3'!$AH$128:$AH$181</c:f>
              <c:numCache>
                <c:formatCode>m/d/yyyy</c:formatCode>
                <c:ptCount val="54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  <c:pt idx="45">
                  <c:v>45231</c:v>
                </c:pt>
                <c:pt idx="46">
                  <c:v>45261</c:v>
                </c:pt>
                <c:pt idx="47">
                  <c:v>45292</c:v>
                </c:pt>
                <c:pt idx="48">
                  <c:v>45323</c:v>
                </c:pt>
                <c:pt idx="49">
                  <c:v>45352</c:v>
                </c:pt>
                <c:pt idx="50">
                  <c:v>45383</c:v>
                </c:pt>
                <c:pt idx="51">
                  <c:v>45413</c:v>
                </c:pt>
                <c:pt idx="52">
                  <c:v>45444</c:v>
                </c:pt>
                <c:pt idx="53">
                  <c:v>45474</c:v>
                </c:pt>
              </c:numCache>
            </c:numRef>
          </c:cat>
          <c:val>
            <c:numRef>
              <c:f>'Chart 3'!$AV$127:$AV$181</c:f>
              <c:numCache>
                <c:formatCode>#,##0.00</c:formatCode>
                <c:ptCount val="55"/>
                <c:pt idx="0">
                  <c:v>24482</c:v>
                </c:pt>
                <c:pt idx="1">
                  <c:v>13932.5</c:v>
                </c:pt>
                <c:pt idx="2">
                  <c:v>12655</c:v>
                </c:pt>
                <c:pt idx="3">
                  <c:v>8670.3333333333339</c:v>
                </c:pt>
                <c:pt idx="4">
                  <c:v>10351.666666666666</c:v>
                </c:pt>
                <c:pt idx="5">
                  <c:v>10375.666666666666</c:v>
                </c:pt>
                <c:pt idx="6">
                  <c:v>13215.333333333334</c:v>
                </c:pt>
                <c:pt idx="7">
                  <c:v>18271</c:v>
                </c:pt>
                <c:pt idx="8">
                  <c:v>24425</c:v>
                </c:pt>
                <c:pt idx="9">
                  <c:v>25507.666666666668</c:v>
                </c:pt>
                <c:pt idx="10">
                  <c:v>28961</c:v>
                </c:pt>
                <c:pt idx="11">
                  <c:v>26829.333333333332</c:v>
                </c:pt>
                <c:pt idx="12">
                  <c:v>27448.666666666668</c:v>
                </c:pt>
                <c:pt idx="13">
                  <c:v>24943</c:v>
                </c:pt>
                <c:pt idx="14">
                  <c:v>24909.333333333332</c:v>
                </c:pt>
                <c:pt idx="15">
                  <c:v>29517.666666666668</c:v>
                </c:pt>
                <c:pt idx="16">
                  <c:v>32088.666666666668</c:v>
                </c:pt>
                <c:pt idx="17">
                  <c:v>33792.333333333336</c:v>
                </c:pt>
                <c:pt idx="18">
                  <c:v>36805</c:v>
                </c:pt>
                <c:pt idx="19">
                  <c:v>50342.666666666664</c:v>
                </c:pt>
                <c:pt idx="20">
                  <c:v>57033.666666666664</c:v>
                </c:pt>
                <c:pt idx="21">
                  <c:v>68004.333333333328</c:v>
                </c:pt>
                <c:pt idx="22">
                  <c:v>68564.666666666672</c:v>
                </c:pt>
                <c:pt idx="23">
                  <c:v>69278.333333333328</c:v>
                </c:pt>
                <c:pt idx="24">
                  <c:v>69904</c:v>
                </c:pt>
                <c:pt idx="25">
                  <c:v>69228</c:v>
                </c:pt>
                <c:pt idx="26">
                  <c:v>68038.666666666672</c:v>
                </c:pt>
                <c:pt idx="27">
                  <c:v>50325.333333333336</c:v>
                </c:pt>
                <c:pt idx="28">
                  <c:v>50719.333333333336</c:v>
                </c:pt>
                <c:pt idx="29">
                  <c:v>55396.666666666664</c:v>
                </c:pt>
                <c:pt idx="30">
                  <c:v>72123</c:v>
                </c:pt>
                <c:pt idx="31">
                  <c:v>84242.333333333328</c:v>
                </c:pt>
                <c:pt idx="32">
                  <c:v>100558</c:v>
                </c:pt>
                <c:pt idx="33">
                  <c:v>119511.66666666667</c:v>
                </c:pt>
                <c:pt idx="34">
                  <c:v>130354</c:v>
                </c:pt>
                <c:pt idx="35">
                  <c:v>130827.33333333333</c:v>
                </c:pt>
                <c:pt idx="36">
                  <c:v>128373</c:v>
                </c:pt>
                <c:pt idx="37">
                  <c:v>120707.66666666667</c:v>
                </c:pt>
                <c:pt idx="38">
                  <c:v>127354.66666666667</c:v>
                </c:pt>
                <c:pt idx="39">
                  <c:v>127772.33333333333</c:v>
                </c:pt>
                <c:pt idx="40">
                  <c:v>139516</c:v>
                </c:pt>
                <c:pt idx="41">
                  <c:v>137606.33333333334</c:v>
                </c:pt>
                <c:pt idx="42">
                  <c:v>140133.33333333334</c:v>
                </c:pt>
                <c:pt idx="43">
                  <c:v>137025.33333333334</c:v>
                </c:pt>
                <c:pt idx="44">
                  <c:v>154165.66666666666</c:v>
                </c:pt>
                <c:pt idx="45">
                  <c:v>175825.66666666666</c:v>
                </c:pt>
                <c:pt idx="46">
                  <c:v>180875</c:v>
                </c:pt>
                <c:pt idx="47">
                  <c:v>172496.33333333334</c:v>
                </c:pt>
                <c:pt idx="48">
                  <c:v>159677.33333333334</c:v>
                </c:pt>
                <c:pt idx="49">
                  <c:v>152093.33333333334</c:v>
                </c:pt>
                <c:pt idx="50">
                  <c:v>162881.66666666666</c:v>
                </c:pt>
                <c:pt idx="51">
                  <c:v>182326.66666666666</c:v>
                </c:pt>
                <c:pt idx="52">
                  <c:v>211316</c:v>
                </c:pt>
                <c:pt idx="53">
                  <c:v>198972.66666666666</c:v>
                </c:pt>
                <c:pt idx="54">
                  <c:v>188249.33333333334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8-49BE-B86D-639C1B24AF71}"/>
            </c:ext>
          </c:extLst>
        </c:ser>
        <c:ser>
          <c:idx val="1"/>
          <c:order val="3"/>
          <c:tx>
            <c:strRef>
              <c:f>'Chart 3'!$AW$6</c:f>
              <c:strCache>
                <c:ptCount val="1"/>
                <c:pt idx="0">
                  <c:v>Excess capacity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cat>
            <c:numRef>
              <c:f>'Chart 3'!$AH$128:$AH$181</c:f>
              <c:numCache>
                <c:formatCode>m/d/yyyy</c:formatCode>
                <c:ptCount val="54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  <c:pt idx="45">
                  <c:v>45231</c:v>
                </c:pt>
                <c:pt idx="46">
                  <c:v>45261</c:v>
                </c:pt>
                <c:pt idx="47">
                  <c:v>45292</c:v>
                </c:pt>
                <c:pt idx="48">
                  <c:v>45323</c:v>
                </c:pt>
                <c:pt idx="49">
                  <c:v>45352</c:v>
                </c:pt>
                <c:pt idx="50">
                  <c:v>45383</c:v>
                </c:pt>
                <c:pt idx="51">
                  <c:v>45413</c:v>
                </c:pt>
                <c:pt idx="52">
                  <c:v>45444</c:v>
                </c:pt>
                <c:pt idx="53">
                  <c:v>45474</c:v>
                </c:pt>
              </c:numCache>
            </c:numRef>
          </c:cat>
          <c:val>
            <c:numRef>
              <c:f>'Chart 3'!$AW$127:$AW$181</c:f>
              <c:numCache>
                <c:formatCode>#,##0.00</c:formatCode>
                <c:ptCount val="55"/>
                <c:pt idx="0">
                  <c:v>79004.042179261887</c:v>
                </c:pt>
                <c:pt idx="1">
                  <c:v>77186.115992970124</c:v>
                </c:pt>
                <c:pt idx="2">
                  <c:v>70899.121265377878</c:v>
                </c:pt>
                <c:pt idx="3">
                  <c:v>57673.522217692633</c:v>
                </c:pt>
                <c:pt idx="4">
                  <c:v>49858.255704907788</c:v>
                </c:pt>
                <c:pt idx="5">
                  <c:v>45822.940430925242</c:v>
                </c:pt>
                <c:pt idx="6">
                  <c:v>44260.059914666985</c:v>
                </c:pt>
                <c:pt idx="7">
                  <c:v>42676.673640167341</c:v>
                </c:pt>
                <c:pt idx="8">
                  <c:v>42254.806312769011</c:v>
                </c:pt>
                <c:pt idx="9">
                  <c:v>41728.703023452952</c:v>
                </c:pt>
                <c:pt idx="10">
                  <c:v>42265.503442390385</c:v>
                </c:pt>
                <c:pt idx="11">
                  <c:v>43928.729281767926</c:v>
                </c:pt>
                <c:pt idx="12">
                  <c:v>43941.711590296502</c:v>
                </c:pt>
                <c:pt idx="13">
                  <c:v>43486.842105263146</c:v>
                </c:pt>
                <c:pt idx="14">
                  <c:v>42909.061696658086</c:v>
                </c:pt>
                <c:pt idx="15">
                  <c:v>46613.284040577244</c:v>
                </c:pt>
                <c:pt idx="16">
                  <c:v>50331.54659805604</c:v>
                </c:pt>
                <c:pt idx="17">
                  <c:v>54063.867438867426</c:v>
                </c:pt>
                <c:pt idx="18">
                  <c:v>59857.762347346754</c:v>
                </c:pt>
                <c:pt idx="19">
                  <c:v>66508.830683220731</c:v>
                </c:pt>
                <c:pt idx="20">
                  <c:v>74132.820217319677</c:v>
                </c:pt>
                <c:pt idx="21">
                  <c:v>81940.72122282302</c:v>
                </c:pt>
                <c:pt idx="22">
                  <c:v>90514.190988791466</c:v>
                </c:pt>
                <c:pt idx="23">
                  <c:v>100172.37194509542</c:v>
                </c:pt>
                <c:pt idx="24">
                  <c:v>111300.9862875127</c:v>
                </c:pt>
                <c:pt idx="25">
                  <c:v>122935.03056719125</c:v>
                </c:pt>
                <c:pt idx="26">
                  <c:v>129435.89633937733</c:v>
                </c:pt>
                <c:pt idx="27">
                  <c:v>140498.93897682952</c:v>
                </c:pt>
                <c:pt idx="28">
                  <c:v>146758.52371062653</c:v>
                </c:pt>
                <c:pt idx="29">
                  <c:v>158494.08077994426</c:v>
                </c:pt>
                <c:pt idx="30">
                  <c:v>165757.51807414234</c:v>
                </c:pt>
                <c:pt idx="31">
                  <c:v>172541.66666666645</c:v>
                </c:pt>
                <c:pt idx="32">
                  <c:v>180575.29639762867</c:v>
                </c:pt>
                <c:pt idx="33">
                  <c:v>194602.33074256097</c:v>
                </c:pt>
                <c:pt idx="34">
                  <c:v>207251.40385056136</c:v>
                </c:pt>
                <c:pt idx="35">
                  <c:v>218066.83040330897</c:v>
                </c:pt>
                <c:pt idx="36">
                  <c:v>227222.29564084858</c:v>
                </c:pt>
                <c:pt idx="37">
                  <c:v>234221.03781174566</c:v>
                </c:pt>
                <c:pt idx="38">
                  <c:v>242410.91954022995</c:v>
                </c:pt>
                <c:pt idx="39">
                  <c:v>243610.84420041193</c:v>
                </c:pt>
                <c:pt idx="40">
                  <c:v>247131.14754098374</c:v>
                </c:pt>
                <c:pt idx="41">
                  <c:v>247987.48017221852</c:v>
                </c:pt>
                <c:pt idx="42">
                  <c:v>252411.00094428717</c:v>
                </c:pt>
                <c:pt idx="43">
                  <c:v>256508.31066787557</c:v>
                </c:pt>
                <c:pt idx="44">
                  <c:v>259198.74192451534</c:v>
                </c:pt>
                <c:pt idx="45">
                  <c:v>257737.08019636478</c:v>
                </c:pt>
                <c:pt idx="46">
                  <c:v>258725.34977174597</c:v>
                </c:pt>
                <c:pt idx="47">
                  <c:v>261729.44424260024</c:v>
                </c:pt>
                <c:pt idx="48">
                  <c:v>279733.96372394403</c:v>
                </c:pt>
                <c:pt idx="49">
                  <c:v>296729.09878145589</c:v>
                </c:pt>
                <c:pt idx="50">
                  <c:v>313481.52453380602</c:v>
                </c:pt>
                <c:pt idx="51">
                  <c:v>321627.82290421578</c:v>
                </c:pt>
                <c:pt idx="52">
                  <c:v>329731.05779634451</c:v>
                </c:pt>
                <c:pt idx="53">
                  <c:v>337916.86024634994</c:v>
                </c:pt>
                <c:pt idx="54">
                  <c:v>350386.2002434911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F8-49BE-B86D-639C1B24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8130992"/>
        <c:axId val="1188135912"/>
      </c:areaChart>
      <c:lineChart>
        <c:grouping val="standard"/>
        <c:varyColors val="0"/>
        <c:ser>
          <c:idx val="0"/>
          <c:order val="0"/>
          <c:tx>
            <c:strRef>
              <c:f>'Chart 3'!$AT$6</c:f>
              <c:strCache>
                <c:ptCount val="1"/>
                <c:pt idx="0">
                  <c:v>Total capacity</c:v>
                </c:pt>
              </c:strCache>
            </c:strRef>
          </c:tx>
          <c:spPr>
            <a:ln w="28575" cap="rnd">
              <a:solidFill>
                <a:srgbClr val="69869E"/>
              </a:solidFill>
              <a:round/>
            </a:ln>
            <a:effectLst/>
          </c:spPr>
          <c:marker>
            <c:symbol val="none"/>
          </c:marker>
          <c:cat>
            <c:numRef>
              <c:f>'Chart 3'!$AH$128:$AH$181</c:f>
              <c:numCache>
                <c:formatCode>m/d/yyyy</c:formatCode>
                <c:ptCount val="54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  <c:pt idx="45">
                  <c:v>45231</c:v>
                </c:pt>
                <c:pt idx="46">
                  <c:v>45261</c:v>
                </c:pt>
                <c:pt idx="47">
                  <c:v>45292</c:v>
                </c:pt>
                <c:pt idx="48">
                  <c:v>45323</c:v>
                </c:pt>
                <c:pt idx="49">
                  <c:v>45352</c:v>
                </c:pt>
                <c:pt idx="50">
                  <c:v>45383</c:v>
                </c:pt>
                <c:pt idx="51">
                  <c:v>45413</c:v>
                </c:pt>
                <c:pt idx="52">
                  <c:v>45444</c:v>
                </c:pt>
                <c:pt idx="53">
                  <c:v>45474</c:v>
                </c:pt>
              </c:numCache>
            </c:numRef>
          </c:cat>
          <c:val>
            <c:numRef>
              <c:f>'Chart 3'!$AT$127:$AT$181</c:f>
              <c:numCache>
                <c:formatCode>#,##0.00</c:formatCode>
                <c:ptCount val="55"/>
                <c:pt idx="0">
                  <c:v>183304.04217926189</c:v>
                </c:pt>
                <c:pt idx="1">
                  <c:v>179086.11599297012</c:v>
                </c:pt>
                <c:pt idx="2">
                  <c:v>164499.12126537788</c:v>
                </c:pt>
                <c:pt idx="3">
                  <c:v>149123.52221769263</c:v>
                </c:pt>
                <c:pt idx="4">
                  <c:v>138418.25570490779</c:v>
                </c:pt>
                <c:pt idx="5">
                  <c:v>133789.60709759191</c:v>
                </c:pt>
                <c:pt idx="6">
                  <c:v>135945.77420038127</c:v>
                </c:pt>
                <c:pt idx="7">
                  <c:v>136401.67364016734</c:v>
                </c:pt>
                <c:pt idx="8">
                  <c:v>139454.80631276901</c:v>
                </c:pt>
                <c:pt idx="9">
                  <c:v>142808.70302345295</c:v>
                </c:pt>
                <c:pt idx="10">
                  <c:v>149156.41253329947</c:v>
                </c:pt>
                <c:pt idx="11">
                  <c:v>159162.06261510125</c:v>
                </c:pt>
                <c:pt idx="12">
                  <c:v>170316.7115902965</c:v>
                </c:pt>
                <c:pt idx="13">
                  <c:v>181195.17543859649</c:v>
                </c:pt>
                <c:pt idx="14">
                  <c:v>193284.06169665809</c:v>
                </c:pt>
                <c:pt idx="15">
                  <c:v>209654.9507072439</c:v>
                </c:pt>
                <c:pt idx="16">
                  <c:v>226039.87993138938</c:v>
                </c:pt>
                <c:pt idx="17">
                  <c:v>242438.86743886743</c:v>
                </c:pt>
                <c:pt idx="18">
                  <c:v>261482.76234734675</c:v>
                </c:pt>
                <c:pt idx="19">
                  <c:v>283217.16401655407</c:v>
                </c:pt>
                <c:pt idx="20">
                  <c:v>307924.48688398633</c:v>
                </c:pt>
                <c:pt idx="21">
                  <c:v>334565.72122282302</c:v>
                </c:pt>
                <c:pt idx="22">
                  <c:v>363389.19098879147</c:v>
                </c:pt>
                <c:pt idx="23">
                  <c:v>395547.37194509542</c:v>
                </c:pt>
                <c:pt idx="24">
                  <c:v>430425.9862875127</c:v>
                </c:pt>
                <c:pt idx="25">
                  <c:v>465810.03056719125</c:v>
                </c:pt>
                <c:pt idx="26">
                  <c:v>480727.56300604402</c:v>
                </c:pt>
                <c:pt idx="27">
                  <c:v>513707.27231016284</c:v>
                </c:pt>
                <c:pt idx="28">
                  <c:v>528383.52371062653</c:v>
                </c:pt>
                <c:pt idx="29">
                  <c:v>562035.74744661094</c:v>
                </c:pt>
                <c:pt idx="30">
                  <c:v>596965.85140747565</c:v>
                </c:pt>
                <c:pt idx="31">
                  <c:v>631249.99999999977</c:v>
                </c:pt>
                <c:pt idx="32">
                  <c:v>671283.62973096198</c:v>
                </c:pt>
                <c:pt idx="33">
                  <c:v>718310.66407589428</c:v>
                </c:pt>
                <c:pt idx="34">
                  <c:v>759626.40385056136</c:v>
                </c:pt>
                <c:pt idx="35">
                  <c:v>793691.83040330897</c:v>
                </c:pt>
                <c:pt idx="36">
                  <c:v>826763.9623075152</c:v>
                </c:pt>
                <c:pt idx="37">
                  <c:v>851971.03781174566</c:v>
                </c:pt>
                <c:pt idx="38">
                  <c:v>881494.25287356332</c:v>
                </c:pt>
                <c:pt idx="39">
                  <c:v>897277.51086707856</c:v>
                </c:pt>
                <c:pt idx="40">
                  <c:v>922131.14754098374</c:v>
                </c:pt>
                <c:pt idx="41">
                  <c:v>937570.81350555189</c:v>
                </c:pt>
                <c:pt idx="42">
                  <c:v>953994.33427762054</c:v>
                </c:pt>
                <c:pt idx="43">
                  <c:v>969174.9773345422</c:v>
                </c:pt>
                <c:pt idx="44">
                  <c:v>979032.07525784872</c:v>
                </c:pt>
                <c:pt idx="45">
                  <c:v>984987.08019636478</c:v>
                </c:pt>
                <c:pt idx="46">
                  <c:v>1000558.6831050793</c:v>
                </c:pt>
                <c:pt idx="47">
                  <c:v>1024396.1109092669</c:v>
                </c:pt>
                <c:pt idx="48">
                  <c:v>1069983.963723944</c:v>
                </c:pt>
                <c:pt idx="49">
                  <c:v>1109770.7654481225</c:v>
                </c:pt>
                <c:pt idx="50">
                  <c:v>1146939.8578671394</c:v>
                </c:pt>
                <c:pt idx="51">
                  <c:v>1175669.4895708824</c:v>
                </c:pt>
                <c:pt idx="52">
                  <c:v>1204189.3911296779</c:v>
                </c:pt>
                <c:pt idx="53">
                  <c:v>1232958.5269130166</c:v>
                </c:pt>
                <c:pt idx="54">
                  <c:v>1268427.8669101577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F8-49BE-B86D-639C1B24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130992"/>
        <c:axId val="1188135912"/>
      </c:lineChart>
      <c:dateAx>
        <c:axId val="1188130992"/>
        <c:scaling>
          <c:orientation val="minMax"/>
        </c:scaling>
        <c:delete val="0"/>
        <c:axPos val="b"/>
        <c:numFmt formatCode="yy" sourceLinked="0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8135912"/>
        <c:crosses val="autoZero"/>
        <c:auto val="1"/>
        <c:lblOffset val="100"/>
        <c:baseTimeUnit val="months"/>
        <c:majorUnit val="12"/>
        <c:majorTimeUnit val="months"/>
      </c:dateAx>
      <c:valAx>
        <c:axId val="11881359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8130992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6485853240958395E-2"/>
          <c:y val="0.12927543200421174"/>
          <c:w val="0.94351400976193767"/>
          <c:h val="0.12677269507978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 baseline="0">
                <a:solidFill>
                  <a:srgbClr val="002E6D"/>
                </a:solidFill>
              </a:rPr>
              <a:t>C</a:t>
            </a:r>
            <a:r>
              <a:rPr lang="en-US" altLang="zh-CN" sz="1000" b="1" baseline="0">
                <a:solidFill>
                  <a:srgbClr val="002E6D"/>
                </a:solidFill>
              </a:rPr>
              <a:t>hart 4</a:t>
            </a:r>
            <a:endParaRPr lang="en-US" sz="1000" b="1" baseline="0">
              <a:solidFill>
                <a:srgbClr val="002E6D"/>
              </a:solidFill>
            </a:endParaRPr>
          </a:p>
          <a:p>
            <a:pPr algn="l">
              <a:defRPr/>
            </a:pPr>
            <a:r>
              <a:rPr lang="en-US" sz="1000" b="1" baseline="0">
                <a:solidFill>
                  <a:srgbClr val="002E6D"/>
                </a:solidFill>
              </a:rPr>
              <a:t>Chinese outbound </a:t>
            </a:r>
            <a:r>
              <a:rPr lang="en-US" altLang="zh-CN" sz="1000" b="1" baseline="0">
                <a:solidFill>
                  <a:srgbClr val="002E6D"/>
                </a:solidFill>
              </a:rPr>
              <a:t>FDI</a:t>
            </a:r>
          </a:p>
          <a:p>
            <a:pPr algn="l">
              <a:defRPr/>
            </a:pPr>
            <a:r>
              <a:rPr lang="en-US" sz="1000" b="1" baseline="0">
                <a:solidFill>
                  <a:srgbClr val="002E6D"/>
                </a:solidFill>
              </a:rPr>
              <a:t>USD bn, 2022-2023</a:t>
            </a:r>
          </a:p>
        </c:rich>
      </c:tx>
      <c:layout>
        <c:manualLayout>
          <c:xMode val="edge"/>
          <c:yMode val="edge"/>
          <c:x val="3.3150584795321639E-2"/>
          <c:y val="2.9761904761904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92660128010315"/>
          <c:y val="0.1666304731888861"/>
          <c:w val="0.85286872035732375"/>
          <c:h val="0.61541429496222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3365F"/>
            </a:solidFill>
            <a:ln>
              <a:noFill/>
            </a:ln>
            <a:effectLst/>
          </c:spPr>
          <c:invertIfNegative val="0"/>
          <c:cat>
            <c:strRef>
              <c:f>'Chart 4'!$C$4:$C$15</c:f>
              <c:strCache>
                <c:ptCount val="12"/>
                <c:pt idx="0">
                  <c:v>Thailand</c:v>
                </c:pt>
                <c:pt idx="1">
                  <c:v>Vietnam</c:v>
                </c:pt>
                <c:pt idx="2">
                  <c:v>Cambodia</c:v>
                </c:pt>
                <c:pt idx="3">
                  <c:v>Chile</c:v>
                </c:pt>
                <c:pt idx="4">
                  <c:v>Peru</c:v>
                </c:pt>
                <c:pt idx="5">
                  <c:v>Malaysia</c:v>
                </c:pt>
                <c:pt idx="6">
                  <c:v>Hungary</c:v>
                </c:pt>
                <c:pt idx="7">
                  <c:v>Democratic Republic of the Congo</c:v>
                </c:pt>
                <c:pt idx="8">
                  <c:v>Brazil</c:v>
                </c:pt>
                <c:pt idx="9">
                  <c:v>Singapore</c:v>
                </c:pt>
                <c:pt idx="10">
                  <c:v>Saudi Arabia</c:v>
                </c:pt>
                <c:pt idx="11">
                  <c:v>Indonesia</c:v>
                </c:pt>
              </c:strCache>
            </c:strRef>
          </c:cat>
          <c:val>
            <c:numRef>
              <c:f>'Chart 4'!$D$4:$D$15</c:f>
              <c:numCache>
                <c:formatCode>General</c:formatCode>
                <c:ptCount val="12"/>
                <c:pt idx="0">
                  <c:v>1730</c:v>
                </c:pt>
                <c:pt idx="1">
                  <c:v>1910</c:v>
                </c:pt>
                <c:pt idx="2">
                  <c:v>2500</c:v>
                </c:pt>
                <c:pt idx="3">
                  <c:v>2600</c:v>
                </c:pt>
                <c:pt idx="4">
                  <c:v>2920</c:v>
                </c:pt>
                <c:pt idx="5">
                  <c:v>4230</c:v>
                </c:pt>
                <c:pt idx="6">
                  <c:v>4340</c:v>
                </c:pt>
                <c:pt idx="7">
                  <c:v>4510</c:v>
                </c:pt>
                <c:pt idx="8">
                  <c:v>5100</c:v>
                </c:pt>
                <c:pt idx="9">
                  <c:v>5140</c:v>
                </c:pt>
                <c:pt idx="10">
                  <c:v>6700</c:v>
                </c:pt>
                <c:pt idx="11">
                  <c:v>10970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9-46A0-B42E-42D0E1548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287408"/>
        <c:axId val="907848304"/>
      </c:barChart>
      <c:catAx>
        <c:axId val="911287408"/>
        <c:scaling>
          <c:orientation val="minMax"/>
        </c:scaling>
        <c:delete val="0"/>
        <c:axPos val="l"/>
        <c:numFmt formatCode="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07848304"/>
        <c:crosses val="autoZero"/>
        <c:auto val="1"/>
        <c:lblAlgn val="ctr"/>
        <c:lblOffset val="100"/>
        <c:noMultiLvlLbl val="0"/>
      </c:catAx>
      <c:valAx>
        <c:axId val="90784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11287408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</xdr:row>
          <xdr:rowOff>15240</xdr:rowOff>
        </xdr:from>
        <xdr:to>
          <xdr:col>5</xdr:col>
          <xdr:colOff>144780</xdr:colOff>
          <xdr:row>3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0</xdr:colOff>
      <xdr:row>112</xdr:row>
      <xdr:rowOff>0</xdr:rowOff>
    </xdr:from>
    <xdr:to>
      <xdr:col>0</xdr:col>
      <xdr:colOff>3379497</xdr:colOff>
      <xdr:row>126</xdr:row>
      <xdr:rowOff>161067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D22832-1A5E-49DB-B810-33F296B1C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640655</xdr:colOff>
      <xdr:row>7</xdr:row>
      <xdr:rowOff>122856</xdr:rowOff>
    </xdr:from>
    <xdr:to>
      <xdr:col>8</xdr:col>
      <xdr:colOff>217237</xdr:colOff>
      <xdr:row>42</xdr:row>
      <xdr:rowOff>116972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1FD0106-2536-4ACE-BCDE-3A3393D4D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0.88128</cdr:y>
    </cdr:from>
    <cdr:to>
      <cdr:x>0.24768</cdr:x>
      <cdr:y>0.95842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4FAED48-F21A-576C-8CB1-387FE53E31CF}"/>
            </a:ext>
          </a:extLst>
        </cdr:cNvPr>
        <cdr:cNvSpPr txBox="1"/>
      </cdr:nvSpPr>
      <cdr:spPr>
        <a:xfrm xmlns:a="http://schemas.openxmlformats.org/drawingml/2006/main">
          <a:off x="0" y="3384550"/>
          <a:ext cx="860619" cy="296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>
              <a:solidFill>
                <a:srgbClr val="03365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The American Enterprise Institute,</a:t>
          </a:r>
          <a:r>
            <a:rPr lang="en-US" sz="1000" b="0" baseline="0">
              <a:solidFill>
                <a:srgbClr val="03365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Coface</a:t>
          </a:r>
          <a:endParaRPr lang="en-US" sz="1000">
            <a:solidFill>
              <a:srgbClr val="03365F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0.91777</cdr:y>
    </cdr:from>
    <cdr:to>
      <cdr:x>0.21167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517627"/>
          <a:ext cx="729042" cy="2255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SG" sz="600">
              <a:solidFill>
                <a:srgbClr val="6A7B9C"/>
              </a:solidFill>
              <a:latin typeface="Arial" panose="020B0604020202020204" pitchFamily="34" charset="0"/>
              <a:cs typeface="Arial" panose="020B0604020202020204" pitchFamily="34" charset="0"/>
            </a:rPr>
            <a:t>Source: NBS,</a:t>
          </a:r>
          <a:r>
            <a:rPr lang="en-SG" sz="600" baseline="0">
              <a:solidFill>
                <a:srgbClr val="6A7B9C"/>
              </a:solidFill>
              <a:latin typeface="Arial" panose="020B0604020202020204" pitchFamily="34" charset="0"/>
              <a:cs typeface="Arial" panose="020B0604020202020204" pitchFamily="34" charset="0"/>
            </a:rPr>
            <a:t> C</a:t>
          </a:r>
          <a:r>
            <a:rPr lang="en-US" altLang="zh-CN" sz="600" baseline="0">
              <a:solidFill>
                <a:srgbClr val="6A7B9C"/>
              </a:solidFill>
              <a:latin typeface="Arial" panose="020B0604020202020204" pitchFamily="34" charset="0"/>
              <a:cs typeface="Arial" panose="020B0604020202020204" pitchFamily="34" charset="0"/>
            </a:rPr>
            <a:t>oface</a:t>
          </a:r>
          <a:endParaRPr lang="en-SG" sz="600">
            <a:solidFill>
              <a:srgbClr val="6A7B9C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0.56195</cdr:x>
      <cdr:y>0.13889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0"/>
          <a:ext cx="193548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SG" sz="1000" b="1">
              <a:solidFill>
                <a:srgbClr val="03365F"/>
              </a:solidFill>
              <a:latin typeface="Arial" panose="020B0604020202020204" pitchFamily="34" charset="0"/>
              <a:cs typeface="Arial" panose="020B0604020202020204" pitchFamily="34" charset="0"/>
            </a:rPr>
            <a:t>China: Economic</a:t>
          </a:r>
          <a:r>
            <a:rPr lang="en-SG" sz="1000" b="1" baseline="0">
              <a:solidFill>
                <a:srgbClr val="03365F"/>
              </a:solidFill>
              <a:latin typeface="Arial" panose="020B0604020202020204" pitchFamily="34" charset="0"/>
              <a:cs typeface="Arial" panose="020B0604020202020204" pitchFamily="34" charset="0"/>
            </a:rPr>
            <a:t> activities recovery</a:t>
          </a:r>
          <a:endParaRPr lang="en-SG" sz="1000" b="1">
            <a:solidFill>
              <a:srgbClr val="03365F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/>
          <a:r>
            <a:rPr lang="en-SG" sz="800" b="0">
              <a:solidFill>
                <a:srgbClr val="03365F"/>
              </a:solidFill>
              <a:latin typeface="Arial" panose="020B0604020202020204" pitchFamily="34" charset="0"/>
              <a:cs typeface="Arial" panose="020B0604020202020204" pitchFamily="34" charset="0"/>
            </a:rPr>
            <a:t>Index, Dec 2019 = 100, seasonally adjusted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0.91777</cdr:y>
    </cdr:from>
    <cdr:to>
      <cdr:x>0.21167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517627"/>
          <a:ext cx="729042" cy="2255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SG" sz="600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Source: NBS,</a:t>
          </a:r>
          <a:r>
            <a:rPr lang="en-SG" sz="600" baseline="0" dirty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C</a:t>
          </a:r>
          <a:r>
            <a:rPr lang="en-US" altLang="zh-CN" sz="600" baseline="0" dirty="0" err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oface</a:t>
          </a:r>
          <a:endParaRPr lang="en-SG" sz="600" dirty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0.56195</cdr:x>
      <cdr:y>0.13889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0"/>
          <a:ext cx="193548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SG" sz="1000" b="1" dirty="0">
              <a:solidFill>
                <a:srgbClr val="03365F"/>
              </a:solidFill>
              <a:latin typeface="Arial" panose="020B0604020202020204" pitchFamily="34" charset="0"/>
              <a:cs typeface="Arial" panose="020B0604020202020204" pitchFamily="34" charset="0"/>
            </a:rPr>
            <a:t>Chart</a:t>
          </a:r>
          <a:r>
            <a:rPr lang="en-SG" sz="1000" b="1" baseline="0" dirty="0">
              <a:solidFill>
                <a:srgbClr val="03365F"/>
              </a:solidFill>
              <a:latin typeface="Arial" panose="020B0604020202020204" pitchFamily="34" charset="0"/>
              <a:cs typeface="Arial" panose="020B0604020202020204" pitchFamily="34" charset="0"/>
            </a:rPr>
            <a:t> 1</a:t>
          </a:r>
          <a:endParaRPr lang="en-SG" sz="1000" b="1" dirty="0">
            <a:solidFill>
              <a:srgbClr val="03365F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/>
          <a:r>
            <a:rPr lang="en-SG" sz="1000" b="1" dirty="0">
              <a:solidFill>
                <a:srgbClr val="03365F"/>
              </a:solidFill>
              <a:latin typeface="Arial" panose="020B0604020202020204" pitchFamily="34" charset="0"/>
              <a:cs typeface="Arial" panose="020B0604020202020204" pitchFamily="34" charset="0"/>
            </a:rPr>
            <a:t>China: Economic</a:t>
          </a:r>
          <a:r>
            <a:rPr lang="en-SG" sz="1000" b="1" baseline="0" dirty="0">
              <a:solidFill>
                <a:srgbClr val="03365F"/>
              </a:solidFill>
              <a:latin typeface="Arial" panose="020B0604020202020204" pitchFamily="34" charset="0"/>
              <a:cs typeface="Arial" panose="020B0604020202020204" pitchFamily="34" charset="0"/>
            </a:rPr>
            <a:t> activities recovery</a:t>
          </a:r>
          <a:endParaRPr lang="en-SG" sz="1000" b="1" dirty="0">
            <a:solidFill>
              <a:srgbClr val="03365F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/>
          <a:r>
            <a:rPr lang="en-SG" sz="1000" b="0" dirty="0">
              <a:solidFill>
                <a:srgbClr val="03365F"/>
              </a:solidFill>
              <a:latin typeface="Arial" panose="020B0604020202020204" pitchFamily="34" charset="0"/>
              <a:cs typeface="Arial" panose="020B0604020202020204" pitchFamily="34" charset="0"/>
            </a:rPr>
            <a:t>Index, Dec 2019 = 100, seasonally adjusted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431800</xdr:colOff>
      <xdr:row>2</xdr:row>
      <xdr:rowOff>19050</xdr:rowOff>
    </xdr:from>
    <xdr:to>
      <xdr:col>12</xdr:col>
      <xdr:colOff>431800</xdr:colOff>
      <xdr:row>24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FFC830-1910-43BF-8BE6-3F06FFB6C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51</xdr:row>
      <xdr:rowOff>0</xdr:rowOff>
    </xdr:from>
    <xdr:to>
      <xdr:col>13</xdr:col>
      <xdr:colOff>0</xdr:colOff>
      <xdr:row>73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1430565-211A-442B-A65D-31777E4D7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0.0053</cdr:x>
      <cdr:y>0.90526</cdr:y>
    </cdr:from>
    <cdr:to>
      <cdr:x>0.25298</cdr:x>
      <cdr:y>0.9824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08" y="3584232"/>
          <a:ext cx="892326" cy="305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>
              <a:solidFill>
                <a:srgbClr val="03365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China</a:t>
          </a:r>
          <a:r>
            <a:rPr lang="en-US" sz="1000" b="0" baseline="0">
              <a:solidFill>
                <a:srgbClr val="03365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NBS</a:t>
          </a:r>
          <a:r>
            <a:rPr lang="en-US" sz="1000" b="0">
              <a:solidFill>
                <a:srgbClr val="03365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000" b="0" baseline="0">
              <a:solidFill>
                <a:srgbClr val="03365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Coface</a:t>
          </a:r>
          <a:endParaRPr lang="en-US" sz="1000">
            <a:solidFill>
              <a:srgbClr val="03365F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0.0053</cdr:x>
      <cdr:y>0.90526</cdr:y>
    </cdr:from>
    <cdr:to>
      <cdr:x>0.25298</cdr:x>
      <cdr:y>0.9824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08" y="3584232"/>
          <a:ext cx="892326" cy="305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>
              <a:solidFill>
                <a:srgbClr val="03365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China</a:t>
          </a:r>
          <a:r>
            <a:rPr lang="en-US" sz="1000" b="0" baseline="0">
              <a:solidFill>
                <a:srgbClr val="03365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NBS</a:t>
          </a:r>
          <a:r>
            <a:rPr lang="en-US" sz="1000" b="0">
              <a:solidFill>
                <a:srgbClr val="03365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000" b="0" baseline="0">
              <a:solidFill>
                <a:srgbClr val="03365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Coface</a:t>
          </a:r>
          <a:endParaRPr lang="en-US" sz="1000">
            <a:solidFill>
              <a:srgbClr val="03365F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4</xdr:col>
          <xdr:colOff>85725</xdr:colOff>
          <xdr:row>3</xdr:row>
          <xdr:rowOff>95250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</xdr:colOff>
          <xdr:row>2</xdr:row>
          <xdr:rowOff>7620</xdr:rowOff>
        </xdr:from>
        <xdr:to>
          <xdr:col>27</xdr:col>
          <xdr:colOff>104775</xdr:colOff>
          <xdr:row>3</xdr:row>
          <xdr:rowOff>104775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501500</xdr:colOff>
      <xdr:row>22</xdr:row>
      <xdr:rowOff>119743</xdr:rowOff>
    </xdr:from>
    <xdr:to>
      <xdr:col>1</xdr:col>
      <xdr:colOff>31717</xdr:colOff>
      <xdr:row>43</xdr:row>
      <xdr:rowOff>97731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91F6CAC-00B6-4A57-9B9E-770DD3D53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0.95162</cdr:y>
    </cdr:from>
    <cdr:to>
      <cdr:x>0.21167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722764"/>
          <a:ext cx="762529" cy="189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SG" sz="700" dirty="0">
              <a:solidFill>
                <a:srgbClr val="6A7B9C"/>
              </a:solidFill>
              <a:latin typeface="Arial" panose="020B0604020202020204" pitchFamily="34" charset="0"/>
              <a:cs typeface="Arial" panose="020B0604020202020204" pitchFamily="34" charset="0"/>
            </a:rPr>
            <a:t>Source: GAC, </a:t>
          </a:r>
          <a:r>
            <a:rPr lang="en-SG" sz="700" dirty="0" err="1">
              <a:solidFill>
                <a:srgbClr val="6A7B9C"/>
              </a:solidFill>
              <a:latin typeface="Arial" panose="020B0604020202020204" pitchFamily="34" charset="0"/>
              <a:cs typeface="Arial" panose="020B0604020202020204" pitchFamily="34" charset="0"/>
            </a:rPr>
            <a:t>Coface</a:t>
          </a:r>
          <a:endParaRPr lang="en-SG" sz="700" dirty="0">
            <a:solidFill>
              <a:srgbClr val="6A7B9C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0.99269</cdr:x>
      <cdr:y>0.13889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0"/>
          <a:ext cx="3105150" cy="328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SG" altLang="zh-CN" sz="1000" b="1" dirty="0">
              <a:solidFill>
                <a:srgbClr val="03365F"/>
              </a:solidFill>
              <a:latin typeface="Arial" panose="020B0604020202020204" pitchFamily="34" charset="0"/>
              <a:cs typeface="Arial" panose="020B0604020202020204" pitchFamily="34" charset="0"/>
            </a:rPr>
            <a:t>C</a:t>
          </a:r>
          <a:r>
            <a:rPr lang="en-US" altLang="zh-CN" sz="1000" b="1" dirty="0">
              <a:solidFill>
                <a:srgbClr val="03365F"/>
              </a:solidFill>
              <a:latin typeface="Arial" panose="020B0604020202020204" pitchFamily="34" charset="0"/>
              <a:cs typeface="Arial" panose="020B0604020202020204" pitchFamily="34" charset="0"/>
            </a:rPr>
            <a:t>hart 3</a:t>
          </a:r>
          <a:endParaRPr lang="en-SG" altLang="zh-CN" sz="1000" b="1" dirty="0">
            <a:solidFill>
              <a:srgbClr val="03365F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/>
          <a:r>
            <a:rPr lang="en-US" altLang="zh-CN" sz="1000" b="1" dirty="0">
              <a:solidFill>
                <a:srgbClr val="03365F"/>
              </a:solidFill>
              <a:latin typeface="Arial" panose="020B0604020202020204" pitchFamily="34" charset="0"/>
              <a:cs typeface="Arial" panose="020B0604020202020204" pitchFamily="34" charset="0"/>
            </a:rPr>
            <a:t>New energy vehicles</a:t>
          </a:r>
          <a:endParaRPr lang="en-SG" sz="1000" b="1" dirty="0">
            <a:solidFill>
              <a:srgbClr val="03365F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/>
          <a:r>
            <a:rPr lang="en-SG" sz="1000" dirty="0">
              <a:solidFill>
                <a:srgbClr val="03365F"/>
              </a:solidFill>
              <a:latin typeface="Arial" panose="020B0604020202020204" pitchFamily="34" charset="0"/>
              <a:cs typeface="Arial" panose="020B0604020202020204" pitchFamily="34" charset="0"/>
            </a:rPr>
            <a:t>Million u</a:t>
          </a:r>
          <a:r>
            <a:rPr lang="en-US" altLang="zh-CN" sz="1000" dirty="0">
              <a:solidFill>
                <a:srgbClr val="03365F"/>
              </a:solidFill>
              <a:latin typeface="Arial" panose="020B0604020202020204" pitchFamily="34" charset="0"/>
              <a:cs typeface="Arial" panose="020B0604020202020204" pitchFamily="34" charset="0"/>
            </a:rPr>
            <a:t>nit, 12m rolling average</a:t>
          </a:r>
          <a:endParaRPr lang="en-SG" sz="1000" dirty="0">
            <a:solidFill>
              <a:srgbClr val="03365F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12</xdr:col>
      <xdr:colOff>437515</xdr:colOff>
      <xdr:row>26</xdr:row>
      <xdr:rowOff>10160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541D6A-DABF-4A2F-9114-0E0BE686A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hkhkgfil02\home\junyu_tan\ad%20hoc\240405_FOCUS\data\china%20utilization%20rate.xlsx" TargetMode="External"/><Relationship Id="rId1" Type="http://schemas.openxmlformats.org/officeDocument/2006/relationships/externalLinkPath" Target="file:///\\hkhkgfil02\home\junyu_tan\ad%20hoc\240405_FOCUS\data\china%20utilization%20r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 (2)"/>
      <sheetName val="Utilization rate"/>
      <sheetName val="IP"/>
      <sheetName val="FAI"/>
      <sheetName val="Asset turnover"/>
      <sheetName val="Summary"/>
      <sheetName val="Summary (re-order)"/>
      <sheetName val="Chart"/>
      <sheetName val="FAI IP"/>
    </sheetNames>
    <sheetDataSet>
      <sheetData sheetId="0">
        <row r="6">
          <cell r="AT6" t="str">
            <v>Total capacity</v>
          </cell>
          <cell r="AU6" t="str">
            <v>Domestic demand</v>
          </cell>
          <cell r="AV6" t="str">
            <v>Export</v>
          </cell>
          <cell r="AW6" t="str">
            <v>Excess capacity</v>
          </cell>
        </row>
        <row r="127">
          <cell r="AT127">
            <v>183304.04217926189</v>
          </cell>
          <cell r="AU127">
            <v>79818</v>
          </cell>
          <cell r="AV127">
            <v>24482</v>
          </cell>
          <cell r="AW127">
            <v>79004.042179261887</v>
          </cell>
        </row>
        <row r="128">
          <cell r="AH128">
            <v>43862</v>
          </cell>
          <cell r="AT128">
            <v>179086.11599297012</v>
          </cell>
          <cell r="AU128">
            <v>87967.5</v>
          </cell>
          <cell r="AV128">
            <v>13932.5</v>
          </cell>
          <cell r="AW128">
            <v>77186.115992970124</v>
          </cell>
        </row>
        <row r="129">
          <cell r="AH129">
            <v>43891</v>
          </cell>
          <cell r="AT129">
            <v>164499.12126537788</v>
          </cell>
          <cell r="AU129">
            <v>80945</v>
          </cell>
          <cell r="AV129">
            <v>12655</v>
          </cell>
          <cell r="AW129">
            <v>70899.121265377878</v>
          </cell>
        </row>
        <row r="130">
          <cell r="AH130">
            <v>43922</v>
          </cell>
          <cell r="AT130">
            <v>149123.52221769263</v>
          </cell>
          <cell r="AU130">
            <v>82779.666666666672</v>
          </cell>
          <cell r="AV130">
            <v>8670.3333333333339</v>
          </cell>
          <cell r="AW130">
            <v>57673.522217692633</v>
          </cell>
        </row>
        <row r="131">
          <cell r="AH131">
            <v>43952</v>
          </cell>
          <cell r="AT131">
            <v>138418.25570490779</v>
          </cell>
          <cell r="AU131">
            <v>78208.333333333328</v>
          </cell>
          <cell r="AV131">
            <v>10351.666666666666</v>
          </cell>
          <cell r="AW131">
            <v>49858.255704907788</v>
          </cell>
        </row>
        <row r="132">
          <cell r="AH132">
            <v>43983</v>
          </cell>
          <cell r="AT132">
            <v>133789.60709759191</v>
          </cell>
          <cell r="AU132">
            <v>77591</v>
          </cell>
          <cell r="AV132">
            <v>10375.666666666666</v>
          </cell>
          <cell r="AW132">
            <v>45822.940430925242</v>
          </cell>
        </row>
        <row r="133">
          <cell r="AH133">
            <v>44013</v>
          </cell>
          <cell r="AT133">
            <v>135945.77420038127</v>
          </cell>
          <cell r="AU133">
            <v>78470.380952380961</v>
          </cell>
          <cell r="AV133">
            <v>13215.333333333334</v>
          </cell>
          <cell r="AW133">
            <v>44260.059914666985</v>
          </cell>
        </row>
        <row r="134">
          <cell r="AH134">
            <v>44044</v>
          </cell>
          <cell r="AT134">
            <v>136401.67364016734</v>
          </cell>
          <cell r="AU134">
            <v>75454</v>
          </cell>
          <cell r="AV134">
            <v>18271</v>
          </cell>
          <cell r="AW134">
            <v>42676.673640167341</v>
          </cell>
        </row>
        <row r="135">
          <cell r="AH135">
            <v>44075</v>
          </cell>
          <cell r="AT135">
            <v>139454.80631276901</v>
          </cell>
          <cell r="AU135">
            <v>72775</v>
          </cell>
          <cell r="AV135">
            <v>24425</v>
          </cell>
          <cell r="AW135">
            <v>42254.806312769011</v>
          </cell>
        </row>
        <row r="136">
          <cell r="AH136">
            <v>44105</v>
          </cell>
          <cell r="AT136">
            <v>142808.70302345295</v>
          </cell>
          <cell r="AU136">
            <v>75572.333333333328</v>
          </cell>
          <cell r="AV136">
            <v>25507.666666666668</v>
          </cell>
          <cell r="AW136">
            <v>41728.703023452952</v>
          </cell>
        </row>
        <row r="137">
          <cell r="AH137">
            <v>44136</v>
          </cell>
          <cell r="AT137">
            <v>149156.41253329947</v>
          </cell>
          <cell r="AU137">
            <v>77929.909090909088</v>
          </cell>
          <cell r="AV137">
            <v>28961</v>
          </cell>
          <cell r="AW137">
            <v>42265.503442390385</v>
          </cell>
        </row>
        <row r="138">
          <cell r="AH138">
            <v>44166</v>
          </cell>
          <cell r="AT138">
            <v>159162.06261510125</v>
          </cell>
          <cell r="AU138">
            <v>88404</v>
          </cell>
          <cell r="AV138">
            <v>26829.333333333332</v>
          </cell>
          <cell r="AW138">
            <v>43928.729281767926</v>
          </cell>
        </row>
        <row r="139">
          <cell r="AH139">
            <v>44197</v>
          </cell>
          <cell r="AT139">
            <v>170316.7115902965</v>
          </cell>
          <cell r="AU139">
            <v>98926.333333333328</v>
          </cell>
          <cell r="AV139">
            <v>27448.666666666668</v>
          </cell>
          <cell r="AW139">
            <v>43941.711590296502</v>
          </cell>
        </row>
        <row r="140">
          <cell r="AH140">
            <v>44228</v>
          </cell>
          <cell r="AT140">
            <v>181195.17543859649</v>
          </cell>
          <cell r="AU140">
            <v>112765.33333333334</v>
          </cell>
          <cell r="AV140">
            <v>24943</v>
          </cell>
          <cell r="AW140">
            <v>43486.842105263146</v>
          </cell>
        </row>
        <row r="141">
          <cell r="AH141">
            <v>44256</v>
          </cell>
          <cell r="AT141">
            <v>193284.06169665809</v>
          </cell>
          <cell r="AU141">
            <v>125465.66666666667</v>
          </cell>
          <cell r="AV141">
            <v>24909.333333333332</v>
          </cell>
          <cell r="AW141">
            <v>42909.061696658086</v>
          </cell>
        </row>
        <row r="142">
          <cell r="AH142">
            <v>44287</v>
          </cell>
          <cell r="AT142">
            <v>209654.9507072439</v>
          </cell>
          <cell r="AU142">
            <v>133524</v>
          </cell>
          <cell r="AV142">
            <v>29517.666666666668</v>
          </cell>
          <cell r="AW142">
            <v>46613.284040577244</v>
          </cell>
        </row>
        <row r="143">
          <cell r="AH143">
            <v>44317</v>
          </cell>
          <cell r="AT143">
            <v>226039.87993138938</v>
          </cell>
          <cell r="AU143">
            <v>143619.66666666669</v>
          </cell>
          <cell r="AV143">
            <v>32088.666666666668</v>
          </cell>
          <cell r="AW143">
            <v>50331.54659805604</v>
          </cell>
        </row>
        <row r="144">
          <cell r="AH144">
            <v>44348</v>
          </cell>
          <cell r="AT144">
            <v>242438.86743886743</v>
          </cell>
          <cell r="AU144">
            <v>154582.66666666666</v>
          </cell>
          <cell r="AV144">
            <v>33792.333333333336</v>
          </cell>
          <cell r="AW144">
            <v>54063.867438867426</v>
          </cell>
        </row>
        <row r="145">
          <cell r="AH145">
            <v>44378</v>
          </cell>
          <cell r="AT145">
            <v>261482.76234734675</v>
          </cell>
          <cell r="AU145">
            <v>164820</v>
          </cell>
          <cell r="AV145">
            <v>36805</v>
          </cell>
          <cell r="AW145">
            <v>59857.762347346754</v>
          </cell>
        </row>
        <row r="146">
          <cell r="AH146">
            <v>44409</v>
          </cell>
          <cell r="AT146">
            <v>283217.16401655407</v>
          </cell>
          <cell r="AU146">
            <v>166365.66666666669</v>
          </cell>
          <cell r="AV146">
            <v>50342.666666666664</v>
          </cell>
          <cell r="AW146">
            <v>66508.830683220731</v>
          </cell>
        </row>
        <row r="147">
          <cell r="AH147">
            <v>44440</v>
          </cell>
          <cell r="AT147">
            <v>307924.48688398633</v>
          </cell>
          <cell r="AU147">
            <v>176758</v>
          </cell>
          <cell r="AV147">
            <v>57033.666666666664</v>
          </cell>
          <cell r="AW147">
            <v>74132.820217319677</v>
          </cell>
        </row>
        <row r="148">
          <cell r="AH148">
            <v>44470</v>
          </cell>
          <cell r="AT148">
            <v>334565.72122282302</v>
          </cell>
          <cell r="AU148">
            <v>184620.66666666669</v>
          </cell>
          <cell r="AV148">
            <v>68004.333333333328</v>
          </cell>
          <cell r="AW148">
            <v>81940.72122282302</v>
          </cell>
        </row>
        <row r="149">
          <cell r="AH149">
            <v>44501</v>
          </cell>
          <cell r="AT149">
            <v>363389.19098879147</v>
          </cell>
          <cell r="AU149">
            <v>204310.33333333331</v>
          </cell>
          <cell r="AV149">
            <v>68564.666666666672</v>
          </cell>
          <cell r="AW149">
            <v>90514.190988791466</v>
          </cell>
        </row>
        <row r="150">
          <cell r="AH150">
            <v>44531</v>
          </cell>
          <cell r="AT150">
            <v>395547.37194509542</v>
          </cell>
          <cell r="AU150">
            <v>226096.66666666669</v>
          </cell>
          <cell r="AV150">
            <v>69278.333333333328</v>
          </cell>
          <cell r="AW150">
            <v>100172.37194509542</v>
          </cell>
        </row>
        <row r="151">
          <cell r="AH151">
            <v>44562</v>
          </cell>
          <cell r="AT151">
            <v>430425.9862875127</v>
          </cell>
          <cell r="AU151">
            <v>249221</v>
          </cell>
          <cell r="AV151">
            <v>69904</v>
          </cell>
          <cell r="AW151">
            <v>111300.9862875127</v>
          </cell>
        </row>
        <row r="152">
          <cell r="AH152">
            <v>44593</v>
          </cell>
          <cell r="AT152">
            <v>465810.03056719125</v>
          </cell>
          <cell r="AU152">
            <v>273647</v>
          </cell>
          <cell r="AV152">
            <v>69228</v>
          </cell>
          <cell r="AW152">
            <v>122935.03056719125</v>
          </cell>
        </row>
        <row r="153">
          <cell r="AH153">
            <v>44621</v>
          </cell>
          <cell r="AT153">
            <v>480727.56300604402</v>
          </cell>
          <cell r="AU153">
            <v>283253</v>
          </cell>
          <cell r="AV153">
            <v>68038.666666666672</v>
          </cell>
          <cell r="AW153">
            <v>129435.89633937733</v>
          </cell>
        </row>
        <row r="154">
          <cell r="AH154">
            <v>44652</v>
          </cell>
          <cell r="AT154">
            <v>513707.27231016284</v>
          </cell>
          <cell r="AU154">
            <v>322883</v>
          </cell>
          <cell r="AV154">
            <v>50325.333333333336</v>
          </cell>
          <cell r="AW154">
            <v>140498.93897682952</v>
          </cell>
        </row>
        <row r="155">
          <cell r="AH155">
            <v>44682</v>
          </cell>
          <cell r="AT155">
            <v>528383.52371062653</v>
          </cell>
          <cell r="AU155">
            <v>330905.66666666669</v>
          </cell>
          <cell r="AV155">
            <v>50719.333333333336</v>
          </cell>
          <cell r="AW155">
            <v>146758.52371062653</v>
          </cell>
        </row>
        <row r="156">
          <cell r="AH156">
            <v>44713</v>
          </cell>
          <cell r="AT156">
            <v>562035.74744661094</v>
          </cell>
          <cell r="AU156">
            <v>348145</v>
          </cell>
          <cell r="AV156">
            <v>55396.666666666664</v>
          </cell>
          <cell r="AW156">
            <v>158494.08077994426</v>
          </cell>
        </row>
        <row r="157">
          <cell r="AH157">
            <v>44743</v>
          </cell>
          <cell r="AT157">
            <v>596965.85140747565</v>
          </cell>
          <cell r="AU157">
            <v>359085.33333333331</v>
          </cell>
          <cell r="AV157">
            <v>72123</v>
          </cell>
          <cell r="AW157">
            <v>165757.51807414234</v>
          </cell>
        </row>
        <row r="158">
          <cell r="AH158">
            <v>44774</v>
          </cell>
          <cell r="AT158">
            <v>631249.99999999977</v>
          </cell>
          <cell r="AU158">
            <v>374466</v>
          </cell>
          <cell r="AV158">
            <v>84242.333333333328</v>
          </cell>
          <cell r="AW158">
            <v>172541.66666666645</v>
          </cell>
        </row>
        <row r="159">
          <cell r="AH159">
            <v>44805</v>
          </cell>
          <cell r="AT159">
            <v>671283.62973096198</v>
          </cell>
          <cell r="AU159">
            <v>390150.33333333331</v>
          </cell>
          <cell r="AV159">
            <v>100558</v>
          </cell>
          <cell r="AW159">
            <v>180575.29639762867</v>
          </cell>
        </row>
        <row r="160">
          <cell r="AH160">
            <v>44835</v>
          </cell>
          <cell r="AT160">
            <v>718310.66407589428</v>
          </cell>
          <cell r="AU160">
            <v>404196.66666666663</v>
          </cell>
          <cell r="AV160">
            <v>119511.66666666667</v>
          </cell>
          <cell r="AW160">
            <v>194602.33074256097</v>
          </cell>
        </row>
        <row r="161">
          <cell r="AH161">
            <v>44866</v>
          </cell>
          <cell r="AT161">
            <v>759626.40385056136</v>
          </cell>
          <cell r="AU161">
            <v>422021</v>
          </cell>
          <cell r="AV161">
            <v>130354</v>
          </cell>
          <cell r="AW161">
            <v>207251.40385056136</v>
          </cell>
        </row>
        <row r="162">
          <cell r="AH162">
            <v>44896</v>
          </cell>
          <cell r="AT162">
            <v>793691.83040330897</v>
          </cell>
          <cell r="AU162">
            <v>444797.66666666669</v>
          </cell>
          <cell r="AV162">
            <v>130827.33333333333</v>
          </cell>
          <cell r="AW162">
            <v>218066.83040330897</v>
          </cell>
        </row>
        <row r="163">
          <cell r="AH163">
            <v>44927</v>
          </cell>
          <cell r="AT163">
            <v>826763.9623075152</v>
          </cell>
          <cell r="AU163">
            <v>471168.66666666663</v>
          </cell>
          <cell r="AV163">
            <v>128373</v>
          </cell>
          <cell r="AW163">
            <v>227222.29564084858</v>
          </cell>
        </row>
        <row r="164">
          <cell r="AH164">
            <v>44958</v>
          </cell>
          <cell r="AT164">
            <v>851971.03781174566</v>
          </cell>
          <cell r="AU164">
            <v>497042.33333333331</v>
          </cell>
          <cell r="AV164">
            <v>120707.66666666667</v>
          </cell>
          <cell r="AW164">
            <v>234221.03781174566</v>
          </cell>
        </row>
        <row r="165">
          <cell r="AH165">
            <v>44986</v>
          </cell>
          <cell r="AT165">
            <v>881494.25287356332</v>
          </cell>
          <cell r="AU165">
            <v>511728.66666666669</v>
          </cell>
          <cell r="AV165">
            <v>127354.66666666667</v>
          </cell>
          <cell r="AW165">
            <v>242410.91954022995</v>
          </cell>
        </row>
        <row r="166">
          <cell r="AH166">
            <v>45017</v>
          </cell>
          <cell r="AT166">
            <v>897277.51086707856</v>
          </cell>
          <cell r="AU166">
            <v>525894.33333333326</v>
          </cell>
          <cell r="AV166">
            <v>127772.33333333333</v>
          </cell>
          <cell r="AW166">
            <v>243610.84420041193</v>
          </cell>
        </row>
        <row r="167">
          <cell r="AH167">
            <v>45047</v>
          </cell>
          <cell r="AT167">
            <v>922131.14754098374</v>
          </cell>
          <cell r="AU167">
            <v>535484</v>
          </cell>
          <cell r="AV167">
            <v>139516</v>
          </cell>
          <cell r="AW167">
            <v>247131.14754098374</v>
          </cell>
        </row>
        <row r="168">
          <cell r="AH168">
            <v>45078</v>
          </cell>
          <cell r="AT168">
            <v>937570.81350555189</v>
          </cell>
          <cell r="AU168">
            <v>551977</v>
          </cell>
          <cell r="AV168">
            <v>137606.33333333334</v>
          </cell>
          <cell r="AW168">
            <v>247987.48017221852</v>
          </cell>
        </row>
        <row r="169">
          <cell r="AH169">
            <v>45108</v>
          </cell>
          <cell r="AT169">
            <v>953994.33427762054</v>
          </cell>
          <cell r="AU169">
            <v>561450</v>
          </cell>
          <cell r="AV169">
            <v>140133.33333333334</v>
          </cell>
          <cell r="AW169">
            <v>252411.00094428717</v>
          </cell>
        </row>
        <row r="170">
          <cell r="AH170">
            <v>45139</v>
          </cell>
          <cell r="AT170">
            <v>969174.9773345422</v>
          </cell>
          <cell r="AU170">
            <v>575641.33333333326</v>
          </cell>
          <cell r="AV170">
            <v>137025.33333333334</v>
          </cell>
          <cell r="AW170">
            <v>256508.31066787557</v>
          </cell>
        </row>
        <row r="171">
          <cell r="AH171">
            <v>45170</v>
          </cell>
          <cell r="AT171">
            <v>979032.07525784872</v>
          </cell>
          <cell r="AU171">
            <v>565667.66666666674</v>
          </cell>
          <cell r="AV171">
            <v>154165.66666666666</v>
          </cell>
          <cell r="AW171">
            <v>259198.74192451534</v>
          </cell>
        </row>
        <row r="172">
          <cell r="AH172">
            <v>45200</v>
          </cell>
          <cell r="AT172">
            <v>984987.08019636478</v>
          </cell>
          <cell r="AU172">
            <v>551424.33333333337</v>
          </cell>
          <cell r="AV172">
            <v>175825.66666666666</v>
          </cell>
          <cell r="AW172">
            <v>257737.08019636478</v>
          </cell>
        </row>
        <row r="173">
          <cell r="AH173">
            <v>45231</v>
          </cell>
          <cell r="AT173">
            <v>1000558.6831050793</v>
          </cell>
          <cell r="AU173">
            <v>560958.33333333337</v>
          </cell>
          <cell r="AV173">
            <v>180875</v>
          </cell>
          <cell r="AW173">
            <v>258725.34977174597</v>
          </cell>
        </row>
        <row r="174">
          <cell r="AH174">
            <v>45261</v>
          </cell>
          <cell r="AT174">
            <v>1024396.1109092669</v>
          </cell>
          <cell r="AU174">
            <v>590170.33333333326</v>
          </cell>
          <cell r="AV174">
            <v>172496.33333333334</v>
          </cell>
          <cell r="AW174">
            <v>261729.44424260024</v>
          </cell>
        </row>
        <row r="175">
          <cell r="AH175">
            <v>45292</v>
          </cell>
          <cell r="AT175">
            <v>1069983.963723944</v>
          </cell>
          <cell r="AU175">
            <v>630572.66666666663</v>
          </cell>
          <cell r="AV175">
            <v>159677.33333333334</v>
          </cell>
          <cell r="AW175">
            <v>279733.96372394403</v>
          </cell>
        </row>
        <row r="176">
          <cell r="AH176">
            <v>45323</v>
          </cell>
          <cell r="AT176">
            <v>1109770.7654481225</v>
          </cell>
          <cell r="AU176">
            <v>660948.33333333326</v>
          </cell>
          <cell r="AV176">
            <v>152093.33333333334</v>
          </cell>
          <cell r="AW176">
            <v>296729.09878145589</v>
          </cell>
        </row>
        <row r="177">
          <cell r="AH177">
            <v>45352</v>
          </cell>
          <cell r="AT177">
            <v>1146939.8578671394</v>
          </cell>
          <cell r="AU177">
            <v>670576.66666666674</v>
          </cell>
          <cell r="AV177">
            <v>162881.66666666666</v>
          </cell>
          <cell r="AW177">
            <v>313481.52453380602</v>
          </cell>
        </row>
        <row r="178">
          <cell r="AH178">
            <v>45383</v>
          </cell>
          <cell r="AT178">
            <v>1175669.4895708824</v>
          </cell>
          <cell r="AU178">
            <v>671715</v>
          </cell>
          <cell r="AV178">
            <v>182326.66666666666</v>
          </cell>
          <cell r="AW178">
            <v>321627.82290421578</v>
          </cell>
        </row>
        <row r="179">
          <cell r="AH179">
            <v>45413</v>
          </cell>
          <cell r="AT179">
            <v>1204189.3911296779</v>
          </cell>
          <cell r="AU179">
            <v>663142.33333333337</v>
          </cell>
          <cell r="AV179">
            <v>211316</v>
          </cell>
          <cell r="AW179">
            <v>329731.05779634451</v>
          </cell>
        </row>
        <row r="180">
          <cell r="AH180">
            <v>45444</v>
          </cell>
          <cell r="AT180">
            <v>1232958.5269130166</v>
          </cell>
          <cell r="AU180">
            <v>696069</v>
          </cell>
          <cell r="AV180">
            <v>198972.66666666666</v>
          </cell>
          <cell r="AW180">
            <v>337916.86024634994</v>
          </cell>
        </row>
        <row r="181">
          <cell r="AH181">
            <v>45474</v>
          </cell>
          <cell r="AT181">
            <v>1268427.8669101577</v>
          </cell>
          <cell r="AU181">
            <v>729792.33333333326</v>
          </cell>
          <cell r="AV181">
            <v>188249.33333333334</v>
          </cell>
          <cell r="AW181">
            <v>350386.2002434911</v>
          </cell>
        </row>
      </sheetData>
      <sheetData sheetId="1">
        <row r="7">
          <cell r="X7" t="str">
            <v>Total</v>
          </cell>
        </row>
      </sheetData>
      <sheetData sheetId="2"/>
      <sheetData sheetId="3"/>
      <sheetData sheetId="4"/>
      <sheetData sheetId="5">
        <row r="4">
          <cell r="C4" t="str">
            <v>Automobiles</v>
          </cell>
        </row>
      </sheetData>
      <sheetData sheetId="6"/>
      <sheetData sheetId="7">
        <row r="2">
          <cell r="B2" t="str">
            <v>非金属矿物制品</v>
          </cell>
        </row>
      </sheetData>
      <sheetData sheetId="8">
        <row r="6">
          <cell r="C6" t="str">
            <v>Fixed assetment investment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70C6-68F5-4541-80E8-7F2A07B41396}">
  <dimension ref="E1:R228"/>
  <sheetViews>
    <sheetView tabSelected="1" zoomScale="57" zoomScaleNormal="57" workbookViewId="0">
      <pane xSplit="5" ySplit="6" topLeftCell="I8" activePane="bottomRight" state="frozen"/>
      <selection pane="topRight" activeCell="F1" sqref="F1"/>
      <selection pane="bottomLeft" activeCell="A7" sqref="A7"/>
      <selection pane="bottomRight" activeCell="R37" sqref="R37"/>
    </sheetView>
  </sheetViews>
  <sheetFormatPr defaultRowHeight="14.4" x14ac:dyDescent="0.3"/>
  <cols>
    <col min="1" max="1" width="49.6640625" customWidth="1"/>
    <col min="5" max="5" width="9.44140625" bestFit="1" customWidth="1"/>
    <col min="6" max="8" width="9.77734375" customWidth="1"/>
    <col min="9" max="9" width="23.21875" customWidth="1"/>
    <col min="10" max="10" width="10.44140625" customWidth="1"/>
    <col min="12" max="12" width="18.21875" customWidth="1"/>
    <col min="13" max="13" width="21.33203125" customWidth="1"/>
  </cols>
  <sheetData>
    <row r="1" spans="5:15" x14ac:dyDescent="0.3">
      <c r="N1" t="s">
        <v>0</v>
      </c>
      <c r="O1" t="s">
        <v>1</v>
      </c>
    </row>
    <row r="2" spans="5:15" x14ac:dyDescent="0.3">
      <c r="N2" t="s">
        <v>2</v>
      </c>
      <c r="O2" t="s">
        <v>3</v>
      </c>
    </row>
    <row r="3" spans="5:15" x14ac:dyDescent="0.3">
      <c r="N3" t="s">
        <v>4</v>
      </c>
      <c r="O3" t="s">
        <v>5</v>
      </c>
    </row>
    <row r="5" spans="5:15" x14ac:dyDescent="0.3">
      <c r="E5" t="s">
        <v>6</v>
      </c>
    </row>
    <row r="6" spans="5:15" s="3" customFormat="1" ht="82.5" customHeight="1" x14ac:dyDescent="0.3"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</row>
    <row r="7" spans="5:15" x14ac:dyDescent="0.3">
      <c r="E7" s="1">
        <v>40544</v>
      </c>
      <c r="F7" s="2"/>
      <c r="G7" s="2">
        <v>1.0900000000000001</v>
      </c>
      <c r="H7" s="2"/>
      <c r="I7" s="2"/>
      <c r="J7">
        <v>1.08992379630075</v>
      </c>
      <c r="L7" s="4">
        <f t="shared" ref="L7:L70" si="0" xml:space="preserve"> IF(I7&gt;1,I7-I6,I7)</f>
        <v>0</v>
      </c>
      <c r="M7" s="4">
        <f t="shared" ref="M7:M70" si="1" xml:space="preserve"> AVERAGE(L5:L7)</f>
        <v>0</v>
      </c>
    </row>
    <row r="8" spans="5:15" x14ac:dyDescent="0.3">
      <c r="E8" s="1">
        <v>40575</v>
      </c>
      <c r="F8" s="2">
        <v>1.35</v>
      </c>
      <c r="G8" s="2">
        <v>0.93</v>
      </c>
      <c r="H8" s="2">
        <v>-0.23</v>
      </c>
      <c r="I8" s="2"/>
      <c r="J8">
        <v>-16.781924733628799</v>
      </c>
      <c r="L8" s="4">
        <f t="shared" si="0"/>
        <v>0</v>
      </c>
      <c r="M8" s="4">
        <f t="shared" si="1"/>
        <v>0</v>
      </c>
    </row>
    <row r="9" spans="5:15" x14ac:dyDescent="0.3">
      <c r="E9" s="1">
        <v>40603</v>
      </c>
      <c r="F9" s="2">
        <v>1.26</v>
      </c>
      <c r="G9" s="2">
        <v>0.99</v>
      </c>
      <c r="H9" s="2">
        <v>2.4500000000000002</v>
      </c>
      <c r="I9" s="2"/>
      <c r="J9">
        <v>20.655549333870201</v>
      </c>
      <c r="L9" s="4">
        <f t="shared" si="0"/>
        <v>0</v>
      </c>
      <c r="M9" s="4">
        <f t="shared" si="1"/>
        <v>0</v>
      </c>
    </row>
    <row r="10" spans="5:15" x14ac:dyDescent="0.3">
      <c r="E10" s="1">
        <v>40634</v>
      </c>
      <c r="F10" s="2">
        <v>1.3</v>
      </c>
      <c r="G10" s="2">
        <v>1.32</v>
      </c>
      <c r="H10" s="2">
        <v>2.2200000000000002</v>
      </c>
      <c r="I10" s="2"/>
      <c r="J10">
        <v>1.7556547898337</v>
      </c>
      <c r="L10" s="4">
        <f t="shared" si="0"/>
        <v>0</v>
      </c>
      <c r="M10" s="4">
        <f t="shared" si="1"/>
        <v>0</v>
      </c>
    </row>
    <row r="11" spans="5:15" x14ac:dyDescent="0.3">
      <c r="E11" s="1">
        <v>40664</v>
      </c>
      <c r="F11" s="2">
        <v>1.39</v>
      </c>
      <c r="G11" s="2">
        <v>0.79</v>
      </c>
      <c r="H11" s="2">
        <v>1.68</v>
      </c>
      <c r="I11" s="2"/>
      <c r="J11">
        <v>0.110153280517097</v>
      </c>
      <c r="L11" s="4">
        <f t="shared" si="0"/>
        <v>0</v>
      </c>
      <c r="M11" s="4">
        <f t="shared" si="1"/>
        <v>0</v>
      </c>
    </row>
    <row r="12" spans="5:15" x14ac:dyDescent="0.3">
      <c r="E12" s="1">
        <v>40695</v>
      </c>
      <c r="F12" s="2">
        <v>1.49</v>
      </c>
      <c r="G12" s="2">
        <v>1.3</v>
      </c>
      <c r="H12" s="2">
        <v>1.48</v>
      </c>
      <c r="I12" s="2"/>
      <c r="J12">
        <v>4.8522834825382999</v>
      </c>
      <c r="L12" s="4">
        <f t="shared" si="0"/>
        <v>0</v>
      </c>
      <c r="M12" s="4">
        <f t="shared" si="1"/>
        <v>0</v>
      </c>
    </row>
    <row r="13" spans="5:15" x14ac:dyDescent="0.3">
      <c r="E13" s="1">
        <v>40725</v>
      </c>
      <c r="F13" s="2">
        <v>1.57</v>
      </c>
      <c r="G13" s="2">
        <v>0.82</v>
      </c>
      <c r="H13" s="2">
        <v>1.58</v>
      </c>
      <c r="I13" s="2"/>
      <c r="J13">
        <v>6.6686024039327503</v>
      </c>
      <c r="L13" s="4">
        <f t="shared" si="0"/>
        <v>0</v>
      </c>
      <c r="M13" s="4">
        <f t="shared" si="1"/>
        <v>0</v>
      </c>
    </row>
    <row r="14" spans="5:15" x14ac:dyDescent="0.3">
      <c r="E14" s="1">
        <v>40756</v>
      </c>
      <c r="F14" s="2">
        <v>1.5</v>
      </c>
      <c r="G14" s="2">
        <v>0.85</v>
      </c>
      <c r="H14" s="2">
        <v>1.62</v>
      </c>
      <c r="I14" s="2"/>
      <c r="J14">
        <v>1.7590056996919801</v>
      </c>
      <c r="L14" s="4">
        <f t="shared" si="0"/>
        <v>0</v>
      </c>
      <c r="M14" s="4">
        <f t="shared" si="1"/>
        <v>0</v>
      </c>
    </row>
    <row r="15" spans="5:15" x14ac:dyDescent="0.3">
      <c r="E15" s="1">
        <v>40787</v>
      </c>
      <c r="F15" s="2">
        <v>1.33</v>
      </c>
      <c r="G15" s="2">
        <v>0.95</v>
      </c>
      <c r="H15" s="2">
        <v>1.88</v>
      </c>
      <c r="I15" s="2"/>
      <c r="J15">
        <v>-1.8045783140531799</v>
      </c>
      <c r="L15" s="4">
        <f t="shared" si="0"/>
        <v>0</v>
      </c>
      <c r="M15" s="4">
        <f t="shared" si="1"/>
        <v>0</v>
      </c>
    </row>
    <row r="16" spans="5:15" x14ac:dyDescent="0.3">
      <c r="E16" s="1">
        <v>40817</v>
      </c>
      <c r="F16" s="2">
        <v>1.36</v>
      </c>
      <c r="G16" s="2">
        <v>0.71</v>
      </c>
      <c r="H16" s="2">
        <v>1.42</v>
      </c>
      <c r="I16" s="2"/>
      <c r="J16">
        <v>-0.80517754193836899</v>
      </c>
      <c r="L16" s="4">
        <f t="shared" si="0"/>
        <v>0</v>
      </c>
      <c r="M16" s="4">
        <f t="shared" si="1"/>
        <v>0</v>
      </c>
    </row>
    <row r="17" spans="5:13" x14ac:dyDescent="0.3">
      <c r="E17" s="1">
        <v>40848</v>
      </c>
      <c r="F17" s="2">
        <v>1.26</v>
      </c>
      <c r="G17" s="2">
        <v>0.68</v>
      </c>
      <c r="H17" s="2">
        <v>1.43</v>
      </c>
      <c r="I17" s="2"/>
      <c r="J17">
        <v>8.8459267774586596</v>
      </c>
      <c r="L17" s="4">
        <f t="shared" si="0"/>
        <v>0</v>
      </c>
      <c r="M17" s="4">
        <f t="shared" si="1"/>
        <v>0</v>
      </c>
    </row>
    <row r="18" spans="5:13" x14ac:dyDescent="0.3">
      <c r="E18" s="1">
        <v>40878</v>
      </c>
      <c r="F18" s="2">
        <v>1.41</v>
      </c>
      <c r="G18" s="2">
        <v>0.94</v>
      </c>
      <c r="H18" s="2">
        <v>1.53</v>
      </c>
      <c r="I18" s="2"/>
      <c r="J18">
        <v>0.48203888610388002</v>
      </c>
      <c r="L18" s="4">
        <f t="shared" si="0"/>
        <v>0</v>
      </c>
      <c r="M18" s="4">
        <f t="shared" si="1"/>
        <v>0</v>
      </c>
    </row>
    <row r="19" spans="5:13" x14ac:dyDescent="0.3">
      <c r="E19" s="1">
        <v>40909</v>
      </c>
      <c r="F19" s="2">
        <v>0.19</v>
      </c>
      <c r="G19" s="2">
        <v>0.5</v>
      </c>
      <c r="H19" s="2">
        <v>1.7</v>
      </c>
      <c r="I19" s="2"/>
      <c r="J19">
        <v>3.8082133693220102</v>
      </c>
      <c r="L19" s="4">
        <f t="shared" si="0"/>
        <v>0</v>
      </c>
      <c r="M19" s="4">
        <f t="shared" si="1"/>
        <v>0</v>
      </c>
    </row>
    <row r="20" spans="5:13" x14ac:dyDescent="0.3">
      <c r="E20" s="1">
        <v>40940</v>
      </c>
      <c r="F20" s="2">
        <v>0.99</v>
      </c>
      <c r="G20" s="2">
        <v>0.61</v>
      </c>
      <c r="H20" s="2">
        <v>1.84</v>
      </c>
      <c r="I20" s="2"/>
      <c r="J20">
        <v>-1.6487196933589601</v>
      </c>
      <c r="L20" s="4">
        <f t="shared" si="0"/>
        <v>0</v>
      </c>
      <c r="M20" s="4">
        <f t="shared" si="1"/>
        <v>0</v>
      </c>
    </row>
    <row r="21" spans="5:13" x14ac:dyDescent="0.3">
      <c r="E21" s="1">
        <v>40969</v>
      </c>
      <c r="F21" s="2">
        <v>1.21</v>
      </c>
      <c r="G21" s="2">
        <v>1.25</v>
      </c>
      <c r="H21" s="2">
        <v>1.1599999999999999</v>
      </c>
      <c r="I21" s="2"/>
      <c r="J21">
        <v>6.88304081425267</v>
      </c>
      <c r="L21" s="4">
        <f t="shared" si="0"/>
        <v>0</v>
      </c>
      <c r="M21" s="4">
        <f t="shared" si="1"/>
        <v>0</v>
      </c>
    </row>
    <row r="22" spans="5:13" x14ac:dyDescent="0.3">
      <c r="E22" s="1">
        <v>41000</v>
      </c>
      <c r="F22" s="2">
        <v>0.93</v>
      </c>
      <c r="G22" s="2">
        <v>0.33</v>
      </c>
      <c r="H22" s="2">
        <v>1</v>
      </c>
      <c r="I22" s="2"/>
      <c r="J22">
        <v>-2.8510882702596798</v>
      </c>
      <c r="L22" s="4">
        <f t="shared" si="0"/>
        <v>0</v>
      </c>
      <c r="M22" s="4">
        <f t="shared" si="1"/>
        <v>0</v>
      </c>
    </row>
    <row r="23" spans="5:13" x14ac:dyDescent="0.3">
      <c r="E23" s="1">
        <v>41030</v>
      </c>
      <c r="F23" s="2">
        <v>1.1100000000000001</v>
      </c>
      <c r="G23" s="2">
        <v>0.89</v>
      </c>
      <c r="H23" s="2">
        <v>1.03</v>
      </c>
      <c r="I23" s="2"/>
      <c r="J23">
        <v>10.289645387851699</v>
      </c>
      <c r="L23" s="4">
        <f t="shared" si="0"/>
        <v>0</v>
      </c>
      <c r="M23" s="4">
        <f t="shared" si="1"/>
        <v>0</v>
      </c>
    </row>
    <row r="24" spans="5:13" x14ac:dyDescent="0.3">
      <c r="E24" s="1">
        <v>41061</v>
      </c>
      <c r="F24" s="2">
        <v>1.1200000000000001</v>
      </c>
      <c r="G24" s="2">
        <v>0.83</v>
      </c>
      <c r="H24" s="2">
        <v>1.89</v>
      </c>
      <c r="I24" s="2"/>
      <c r="J24">
        <v>2.35030940593533</v>
      </c>
      <c r="L24" s="4">
        <f t="shared" si="0"/>
        <v>0</v>
      </c>
      <c r="M24" s="4">
        <f t="shared" si="1"/>
        <v>0</v>
      </c>
    </row>
    <row r="25" spans="5:13" x14ac:dyDescent="0.3">
      <c r="E25" s="1">
        <v>41091</v>
      </c>
      <c r="F25" s="2">
        <v>1.03</v>
      </c>
      <c r="G25" s="2">
        <v>0.59</v>
      </c>
      <c r="H25" s="2">
        <v>1.37</v>
      </c>
      <c r="I25" s="2"/>
      <c r="J25">
        <v>-3.4399718427575201</v>
      </c>
      <c r="L25" s="4">
        <f t="shared" si="0"/>
        <v>0</v>
      </c>
      <c r="M25" s="4">
        <f t="shared" si="1"/>
        <v>0</v>
      </c>
    </row>
    <row r="26" spans="5:13" x14ac:dyDescent="0.3">
      <c r="E26" s="1">
        <v>41122</v>
      </c>
      <c r="F26" s="2">
        <v>1.1100000000000001</v>
      </c>
      <c r="G26" s="2">
        <v>0.61</v>
      </c>
      <c r="H26" s="2">
        <v>1.2</v>
      </c>
      <c r="I26" s="2"/>
      <c r="J26">
        <v>3.5312494309559801</v>
      </c>
      <c r="L26" s="4">
        <f t="shared" si="0"/>
        <v>0</v>
      </c>
      <c r="M26" s="4">
        <f t="shared" si="1"/>
        <v>0</v>
      </c>
    </row>
    <row r="27" spans="5:13" x14ac:dyDescent="0.3">
      <c r="E27" s="1">
        <v>41153</v>
      </c>
      <c r="F27" s="2">
        <v>1.32</v>
      </c>
      <c r="G27" s="2">
        <v>0.89</v>
      </c>
      <c r="H27" s="2">
        <v>1.99</v>
      </c>
      <c r="I27" s="2"/>
      <c r="J27">
        <v>5.1537435603805202</v>
      </c>
      <c r="L27" s="4">
        <f t="shared" si="0"/>
        <v>0</v>
      </c>
      <c r="M27" s="4">
        <f t="shared" si="1"/>
        <v>0</v>
      </c>
    </row>
    <row r="28" spans="5:13" x14ac:dyDescent="0.3">
      <c r="E28" s="1">
        <v>41183</v>
      </c>
      <c r="F28" s="2">
        <v>1.18</v>
      </c>
      <c r="G28" s="2">
        <v>0.76</v>
      </c>
      <c r="H28" s="2">
        <v>1.6</v>
      </c>
      <c r="I28" s="2"/>
      <c r="J28">
        <v>1.3453570971976201</v>
      </c>
      <c r="L28" s="4">
        <f t="shared" si="0"/>
        <v>0</v>
      </c>
      <c r="M28" s="4">
        <f t="shared" si="1"/>
        <v>0</v>
      </c>
    </row>
    <row r="29" spans="5:13" x14ac:dyDescent="0.3">
      <c r="E29" s="1">
        <v>41214</v>
      </c>
      <c r="F29" s="2">
        <v>1.21</v>
      </c>
      <c r="G29" s="2">
        <v>0.86</v>
      </c>
      <c r="H29" s="2">
        <v>1.48</v>
      </c>
      <c r="I29" s="2"/>
      <c r="J29">
        <v>0.114358419920295</v>
      </c>
      <c r="L29" s="4">
        <f t="shared" si="0"/>
        <v>0</v>
      </c>
      <c r="M29" s="4">
        <f t="shared" si="1"/>
        <v>0</v>
      </c>
    </row>
    <row r="30" spans="5:13" x14ac:dyDescent="0.3">
      <c r="E30" s="1">
        <v>41244</v>
      </c>
      <c r="F30" s="2">
        <v>1.23</v>
      </c>
      <c r="G30" s="2">
        <v>0.9</v>
      </c>
      <c r="H30" s="2">
        <v>1.47</v>
      </c>
      <c r="I30" s="2"/>
      <c r="J30">
        <v>10.4105356285599</v>
      </c>
      <c r="L30" s="4">
        <f t="shared" si="0"/>
        <v>0</v>
      </c>
      <c r="M30" s="4">
        <f t="shared" si="1"/>
        <v>0</v>
      </c>
    </row>
    <row r="31" spans="5:13" x14ac:dyDescent="0.3">
      <c r="E31" s="1">
        <v>41275</v>
      </c>
      <c r="F31" s="2">
        <v>0.14000000000000001</v>
      </c>
      <c r="G31" s="2">
        <v>0.61</v>
      </c>
      <c r="H31" s="2">
        <v>1.69</v>
      </c>
      <c r="I31" s="2"/>
      <c r="J31">
        <v>-1.89985117285373</v>
      </c>
      <c r="L31" s="4">
        <f t="shared" si="0"/>
        <v>0</v>
      </c>
      <c r="M31" s="4">
        <f t="shared" si="1"/>
        <v>0</v>
      </c>
    </row>
    <row r="32" spans="5:13" x14ac:dyDescent="0.3">
      <c r="E32" s="1">
        <v>41306</v>
      </c>
      <c r="F32" s="2">
        <v>0.87</v>
      </c>
      <c r="G32" s="2">
        <v>0.78</v>
      </c>
      <c r="H32" s="2">
        <v>1.5</v>
      </c>
      <c r="I32" s="2"/>
      <c r="J32">
        <v>-2.1491023460525902</v>
      </c>
      <c r="L32" s="4">
        <f t="shared" si="0"/>
        <v>0</v>
      </c>
      <c r="M32" s="4">
        <f t="shared" si="1"/>
        <v>0</v>
      </c>
    </row>
    <row r="33" spans="5:13" x14ac:dyDescent="0.3">
      <c r="E33" s="1">
        <v>41334</v>
      </c>
      <c r="F33" s="2">
        <v>1.5</v>
      </c>
      <c r="G33" s="2">
        <v>0.72</v>
      </c>
      <c r="H33" s="2">
        <v>1.48</v>
      </c>
      <c r="I33" s="2"/>
      <c r="J33">
        <v>8.34990246632983</v>
      </c>
      <c r="L33" s="4">
        <f t="shared" si="0"/>
        <v>0</v>
      </c>
      <c r="M33" s="4">
        <f t="shared" si="1"/>
        <v>0</v>
      </c>
    </row>
    <row r="34" spans="5:13" x14ac:dyDescent="0.3">
      <c r="E34" s="1">
        <v>41365</v>
      </c>
      <c r="F34" s="2">
        <v>0.99</v>
      </c>
      <c r="G34" s="2">
        <v>0.8</v>
      </c>
      <c r="H34" s="2">
        <v>1.57</v>
      </c>
      <c r="I34" s="2"/>
      <c r="J34">
        <v>0.62294898027259205</v>
      </c>
      <c r="L34" s="4">
        <f t="shared" si="0"/>
        <v>0</v>
      </c>
      <c r="M34" s="4">
        <f t="shared" si="1"/>
        <v>0</v>
      </c>
    </row>
    <row r="35" spans="5:13" x14ac:dyDescent="0.3">
      <c r="E35" s="1">
        <v>41395</v>
      </c>
      <c r="F35" s="2">
        <v>0.95</v>
      </c>
      <c r="G35" s="2">
        <v>0.74</v>
      </c>
      <c r="H35" s="2">
        <v>1.32</v>
      </c>
      <c r="I35" s="2"/>
      <c r="J35">
        <v>-2.8845217932667899</v>
      </c>
      <c r="L35" s="4">
        <f t="shared" si="0"/>
        <v>0</v>
      </c>
      <c r="M35" s="4">
        <f t="shared" si="1"/>
        <v>0</v>
      </c>
    </row>
    <row r="36" spans="5:13" x14ac:dyDescent="0.3">
      <c r="E36" s="1">
        <v>41426</v>
      </c>
      <c r="F36" s="2">
        <v>1.0900000000000001</v>
      </c>
      <c r="G36" s="2">
        <v>0.62</v>
      </c>
      <c r="H36" s="2">
        <v>1.28</v>
      </c>
      <c r="I36" s="2"/>
      <c r="J36">
        <v>-0.64353014438374501</v>
      </c>
      <c r="L36" s="4">
        <f t="shared" si="0"/>
        <v>0</v>
      </c>
      <c r="M36" s="4">
        <f t="shared" si="1"/>
        <v>0</v>
      </c>
    </row>
    <row r="37" spans="5:13" x14ac:dyDescent="0.3">
      <c r="E37" s="1">
        <v>41456</v>
      </c>
      <c r="F37" s="2">
        <v>1.08</v>
      </c>
      <c r="G37" s="2">
        <v>0.9</v>
      </c>
      <c r="H37" s="2">
        <v>1.6</v>
      </c>
      <c r="I37" s="2"/>
      <c r="J37">
        <v>5.7363422916162303</v>
      </c>
      <c r="L37" s="4">
        <f t="shared" si="0"/>
        <v>0</v>
      </c>
      <c r="M37" s="4">
        <f t="shared" si="1"/>
        <v>0</v>
      </c>
    </row>
    <row r="38" spans="5:13" x14ac:dyDescent="0.3">
      <c r="E38" s="1">
        <v>41487</v>
      </c>
      <c r="F38" s="2">
        <v>0.92</v>
      </c>
      <c r="G38" s="2">
        <v>1.0900000000000001</v>
      </c>
      <c r="H38" s="2">
        <v>1.54</v>
      </c>
      <c r="I38" s="2"/>
      <c r="J38">
        <v>5.3035213370422802</v>
      </c>
      <c r="L38" s="4">
        <f t="shared" si="0"/>
        <v>0</v>
      </c>
      <c r="M38" s="4">
        <f t="shared" si="1"/>
        <v>0</v>
      </c>
    </row>
    <row r="39" spans="5:13" x14ac:dyDescent="0.3">
      <c r="E39" s="1">
        <v>41518</v>
      </c>
      <c r="F39" s="2">
        <v>1.02</v>
      </c>
      <c r="G39" s="2">
        <v>0.54</v>
      </c>
      <c r="H39" s="2">
        <v>1.1499999999999999</v>
      </c>
      <c r="I39" s="2"/>
      <c r="J39">
        <v>3.2848925967799301</v>
      </c>
      <c r="L39" s="4">
        <f t="shared" si="0"/>
        <v>0</v>
      </c>
      <c r="M39" s="4">
        <f t="shared" si="1"/>
        <v>0</v>
      </c>
    </row>
    <row r="40" spans="5:13" x14ac:dyDescent="0.3">
      <c r="E40" s="1">
        <v>41548</v>
      </c>
      <c r="F40" s="2">
        <v>0.96</v>
      </c>
      <c r="G40" s="2">
        <v>0.85</v>
      </c>
      <c r="H40" s="2">
        <v>0.59</v>
      </c>
      <c r="I40" s="2"/>
      <c r="J40">
        <v>7.41537887578738</v>
      </c>
      <c r="L40" s="4">
        <f t="shared" si="0"/>
        <v>0</v>
      </c>
      <c r="M40" s="4">
        <f t="shared" si="1"/>
        <v>0</v>
      </c>
    </row>
    <row r="41" spans="5:13" x14ac:dyDescent="0.3">
      <c r="E41" s="1">
        <v>41579</v>
      </c>
      <c r="F41" s="2">
        <v>1</v>
      </c>
      <c r="G41" s="2">
        <v>0.73</v>
      </c>
      <c r="H41" s="2">
        <v>1.5</v>
      </c>
      <c r="I41" s="2"/>
      <c r="J41">
        <v>7.1768476421691796</v>
      </c>
      <c r="L41" s="4">
        <f t="shared" si="0"/>
        <v>0</v>
      </c>
      <c r="M41" s="4">
        <f t="shared" si="1"/>
        <v>0</v>
      </c>
    </row>
    <row r="42" spans="5:13" x14ac:dyDescent="0.3">
      <c r="E42" s="1">
        <v>41609</v>
      </c>
      <c r="F42" s="2">
        <v>0.94</v>
      </c>
      <c r="G42" s="2">
        <v>0.51</v>
      </c>
      <c r="H42" s="2">
        <v>1.45</v>
      </c>
      <c r="I42" s="2"/>
      <c r="J42">
        <v>0.466829780264366</v>
      </c>
      <c r="L42" s="4">
        <f t="shared" si="0"/>
        <v>0</v>
      </c>
      <c r="M42" s="4">
        <f t="shared" si="1"/>
        <v>0</v>
      </c>
    </row>
    <row r="43" spans="5:13" x14ac:dyDescent="0.3">
      <c r="E43" s="1">
        <v>41640</v>
      </c>
      <c r="F43" s="2">
        <v>0.85</v>
      </c>
      <c r="G43" s="2">
        <v>0.55000000000000004</v>
      </c>
      <c r="H43" s="2">
        <v>1.49</v>
      </c>
      <c r="I43" s="2"/>
      <c r="J43">
        <v>3.14096500710433</v>
      </c>
      <c r="L43" s="4">
        <f t="shared" si="0"/>
        <v>0</v>
      </c>
      <c r="M43" s="4">
        <f t="shared" si="1"/>
        <v>0</v>
      </c>
    </row>
    <row r="44" spans="5:13" x14ac:dyDescent="0.3">
      <c r="E44" s="1">
        <v>41671</v>
      </c>
      <c r="F44" s="2">
        <v>0.91</v>
      </c>
      <c r="G44" s="2">
        <v>0.57999999999999996</v>
      </c>
      <c r="H44" s="2">
        <v>1.22</v>
      </c>
      <c r="I44" s="2"/>
      <c r="J44">
        <v>-21.436539452940998</v>
      </c>
      <c r="L44" s="4">
        <f t="shared" si="0"/>
        <v>0</v>
      </c>
      <c r="M44" s="4">
        <f t="shared" si="1"/>
        <v>0</v>
      </c>
    </row>
    <row r="45" spans="5:13" x14ac:dyDescent="0.3">
      <c r="E45" s="1">
        <v>41699</v>
      </c>
      <c r="F45" s="2">
        <v>1.1000000000000001</v>
      </c>
      <c r="G45" s="2">
        <v>0.92</v>
      </c>
      <c r="H45" s="2">
        <v>1.0900000000000001</v>
      </c>
      <c r="I45" s="2"/>
      <c r="J45">
        <v>4.2959546682303502</v>
      </c>
      <c r="L45" s="4">
        <f t="shared" si="0"/>
        <v>0</v>
      </c>
      <c r="M45" s="4">
        <f t="shared" si="1"/>
        <v>0</v>
      </c>
    </row>
    <row r="46" spans="5:13" x14ac:dyDescent="0.3">
      <c r="E46" s="1">
        <v>41730</v>
      </c>
      <c r="F46" s="2">
        <v>0.81</v>
      </c>
      <c r="G46" s="2">
        <v>0.56999999999999995</v>
      </c>
      <c r="H46" s="2">
        <v>1.1599999999999999</v>
      </c>
      <c r="I46" s="2"/>
      <c r="J46">
        <v>8.4803192803758893</v>
      </c>
      <c r="L46" s="4">
        <f t="shared" si="0"/>
        <v>0</v>
      </c>
      <c r="M46" s="4">
        <f t="shared" si="1"/>
        <v>0</v>
      </c>
    </row>
    <row r="47" spans="5:13" x14ac:dyDescent="0.3">
      <c r="E47" s="1">
        <v>41760</v>
      </c>
      <c r="F47" s="2">
        <v>1.01</v>
      </c>
      <c r="G47" s="2">
        <v>0.57999999999999996</v>
      </c>
      <c r="H47" s="2">
        <v>0.97</v>
      </c>
      <c r="I47" s="2"/>
      <c r="J47">
        <v>3.18572454203442</v>
      </c>
      <c r="L47" s="4">
        <f t="shared" si="0"/>
        <v>0</v>
      </c>
      <c r="M47" s="4">
        <f t="shared" si="1"/>
        <v>0</v>
      </c>
    </row>
    <row r="48" spans="5:13" x14ac:dyDescent="0.3">
      <c r="E48" s="1">
        <v>41791</v>
      </c>
      <c r="F48" s="2">
        <v>0.79</v>
      </c>
      <c r="G48" s="2">
        <v>0.55000000000000004</v>
      </c>
      <c r="H48" s="2">
        <v>1.04</v>
      </c>
      <c r="I48" s="2"/>
      <c r="J48">
        <v>4.9858760117921001E-2</v>
      </c>
      <c r="L48" s="4">
        <f t="shared" si="0"/>
        <v>0</v>
      </c>
      <c r="M48" s="4">
        <f t="shared" si="1"/>
        <v>0</v>
      </c>
    </row>
    <row r="49" spans="5:13" x14ac:dyDescent="0.3">
      <c r="E49" s="1">
        <v>41821</v>
      </c>
      <c r="F49" s="2">
        <v>0.94</v>
      </c>
      <c r="G49" s="2">
        <v>0.76</v>
      </c>
      <c r="H49" s="2">
        <v>0.91</v>
      </c>
      <c r="I49" s="2"/>
      <c r="J49">
        <v>13.900728416987899</v>
      </c>
      <c r="L49" s="4">
        <f t="shared" si="0"/>
        <v>0</v>
      </c>
      <c r="M49" s="4">
        <f t="shared" si="1"/>
        <v>0</v>
      </c>
    </row>
    <row r="50" spans="5:13" x14ac:dyDescent="0.3">
      <c r="E50" s="1">
        <v>41852</v>
      </c>
      <c r="F50" s="2">
        <v>0.8</v>
      </c>
      <c r="G50" s="2">
        <v>0.13</v>
      </c>
      <c r="H50" s="2">
        <v>0.92</v>
      </c>
      <c r="I50" s="2"/>
      <c r="J50">
        <v>0.26827135580888001</v>
      </c>
      <c r="L50" s="4">
        <f t="shared" si="0"/>
        <v>0</v>
      </c>
      <c r="M50" s="4">
        <f t="shared" si="1"/>
        <v>0</v>
      </c>
    </row>
    <row r="51" spans="5:13" x14ac:dyDescent="0.3">
      <c r="E51" s="1">
        <v>41883</v>
      </c>
      <c r="F51" s="2">
        <v>0.79</v>
      </c>
      <c r="G51" s="2">
        <v>0.9</v>
      </c>
      <c r="H51" s="2">
        <v>1.01</v>
      </c>
      <c r="I51" s="2"/>
      <c r="J51">
        <v>4.1110901976270497</v>
      </c>
      <c r="L51" s="4">
        <f t="shared" si="0"/>
        <v>0</v>
      </c>
      <c r="M51" s="4">
        <f t="shared" si="1"/>
        <v>0</v>
      </c>
    </row>
    <row r="52" spans="5:13" x14ac:dyDescent="0.3">
      <c r="E52" s="1">
        <v>41913</v>
      </c>
      <c r="F52" s="2">
        <v>0.91</v>
      </c>
      <c r="G52" s="2">
        <v>0.43</v>
      </c>
      <c r="H52" s="2">
        <v>0.95</v>
      </c>
      <c r="I52" s="2"/>
      <c r="J52">
        <v>4.4592582757874899</v>
      </c>
      <c r="L52" s="4">
        <f t="shared" si="0"/>
        <v>0</v>
      </c>
      <c r="M52" s="4">
        <f t="shared" si="1"/>
        <v>0</v>
      </c>
    </row>
    <row r="53" spans="5:13" x14ac:dyDescent="0.3">
      <c r="E53" s="1">
        <v>41944</v>
      </c>
      <c r="F53" s="2">
        <v>0.87</v>
      </c>
      <c r="G53" s="2">
        <v>0.35</v>
      </c>
      <c r="H53" s="2">
        <v>0.94</v>
      </c>
      <c r="I53" s="2"/>
      <c r="J53">
        <v>0.179302150622413</v>
      </c>
      <c r="L53" s="4">
        <f t="shared" si="0"/>
        <v>0</v>
      </c>
      <c r="M53" s="4">
        <f t="shared" si="1"/>
        <v>0</v>
      </c>
    </row>
    <row r="54" spans="5:13" x14ac:dyDescent="0.3">
      <c r="E54" s="1">
        <v>41974</v>
      </c>
      <c r="F54" s="2">
        <v>0.96</v>
      </c>
      <c r="G54" s="2">
        <v>0.74</v>
      </c>
      <c r="H54" s="2">
        <v>0.94</v>
      </c>
      <c r="I54" s="2"/>
      <c r="J54">
        <v>4.2559165983970804</v>
      </c>
      <c r="L54" s="4">
        <f t="shared" si="0"/>
        <v>0</v>
      </c>
      <c r="M54" s="4">
        <f t="shared" si="1"/>
        <v>0</v>
      </c>
    </row>
    <row r="55" spans="5:13" x14ac:dyDescent="0.3">
      <c r="E55" s="1">
        <v>42005</v>
      </c>
      <c r="F55" s="2">
        <v>0.8</v>
      </c>
      <c r="G55" s="2">
        <v>0.45</v>
      </c>
      <c r="H55" s="2">
        <v>0.88</v>
      </c>
      <c r="I55" s="2"/>
      <c r="J55">
        <v>7.1675998801177503</v>
      </c>
      <c r="L55" s="4">
        <f t="shared" si="0"/>
        <v>0</v>
      </c>
      <c r="M55" s="4">
        <f t="shared" si="1"/>
        <v>0</v>
      </c>
    </row>
    <row r="56" spans="5:13" x14ac:dyDescent="0.3">
      <c r="E56" s="1">
        <v>42036</v>
      </c>
      <c r="F56" s="2">
        <v>0.84</v>
      </c>
      <c r="G56" s="2">
        <v>0.42</v>
      </c>
      <c r="H56" s="2">
        <v>0.76</v>
      </c>
      <c r="I56" s="2"/>
      <c r="J56">
        <v>7.3007458006031802</v>
      </c>
      <c r="L56" s="4">
        <f t="shared" si="0"/>
        <v>0</v>
      </c>
      <c r="M56" s="4">
        <f t="shared" si="1"/>
        <v>0</v>
      </c>
    </row>
    <row r="57" spans="5:13" x14ac:dyDescent="0.3">
      <c r="E57" s="1">
        <v>42064</v>
      </c>
      <c r="F57" s="2">
        <v>0.86</v>
      </c>
      <c r="G57" s="2">
        <v>0.28000000000000003</v>
      </c>
      <c r="H57" s="2">
        <v>0.92</v>
      </c>
      <c r="I57" s="2"/>
      <c r="J57">
        <v>-49.103270973412101</v>
      </c>
      <c r="L57" s="4">
        <f t="shared" si="0"/>
        <v>0</v>
      </c>
      <c r="M57" s="4">
        <f t="shared" si="1"/>
        <v>0</v>
      </c>
    </row>
    <row r="58" spans="5:13" x14ac:dyDescent="0.3">
      <c r="E58" s="1">
        <v>42095</v>
      </c>
      <c r="F58" s="2">
        <v>0.74</v>
      </c>
      <c r="G58" s="2">
        <v>0.52</v>
      </c>
      <c r="H58" s="2">
        <v>0.85</v>
      </c>
      <c r="I58" s="2"/>
      <c r="J58">
        <v>19.322240224803799</v>
      </c>
      <c r="L58" s="4">
        <f t="shared" si="0"/>
        <v>0</v>
      </c>
      <c r="M58" s="4">
        <f t="shared" si="1"/>
        <v>0</v>
      </c>
    </row>
    <row r="59" spans="5:13" x14ac:dyDescent="0.3">
      <c r="E59" s="1">
        <v>42125</v>
      </c>
      <c r="F59" s="2">
        <v>0.81</v>
      </c>
      <c r="G59" s="2">
        <v>0.51</v>
      </c>
      <c r="H59" s="2">
        <v>0.98</v>
      </c>
      <c r="I59" s="2"/>
      <c r="J59">
        <v>7.1899195704869099</v>
      </c>
      <c r="L59" s="4">
        <f t="shared" si="0"/>
        <v>0</v>
      </c>
      <c r="M59" s="4">
        <f t="shared" si="1"/>
        <v>0</v>
      </c>
    </row>
    <row r="60" spans="5:13" x14ac:dyDescent="0.3">
      <c r="E60" s="1">
        <v>42156</v>
      </c>
      <c r="F60" s="2">
        <v>0.93</v>
      </c>
      <c r="G60" s="2">
        <v>0.71</v>
      </c>
      <c r="H60" s="2">
        <v>0.99</v>
      </c>
      <c r="I60" s="2"/>
      <c r="J60">
        <v>5.3528782679328799</v>
      </c>
      <c r="L60" s="4">
        <f t="shared" si="0"/>
        <v>0</v>
      </c>
      <c r="M60" s="4">
        <f t="shared" si="1"/>
        <v>0</v>
      </c>
    </row>
    <row r="61" spans="5:13" x14ac:dyDescent="0.3">
      <c r="E61" s="1">
        <v>42186</v>
      </c>
      <c r="F61" s="2">
        <v>0.79</v>
      </c>
      <c r="G61" s="2">
        <v>0.2</v>
      </c>
      <c r="H61" s="2">
        <v>0.95</v>
      </c>
      <c r="I61" s="2"/>
      <c r="J61">
        <v>3.4795595797086798</v>
      </c>
      <c r="L61" s="4">
        <f t="shared" si="0"/>
        <v>0</v>
      </c>
      <c r="M61" s="4">
        <f t="shared" si="1"/>
        <v>0</v>
      </c>
    </row>
    <row r="62" spans="5:13" x14ac:dyDescent="0.3">
      <c r="E62" s="1">
        <v>42217</v>
      </c>
      <c r="F62" s="2">
        <v>0.89</v>
      </c>
      <c r="G62" s="2">
        <v>0.5</v>
      </c>
      <c r="H62" s="2">
        <v>0.95</v>
      </c>
      <c r="I62" s="2"/>
      <c r="J62">
        <v>3.3157523110785498</v>
      </c>
      <c r="L62" s="4">
        <f t="shared" si="0"/>
        <v>0</v>
      </c>
      <c r="M62" s="4">
        <f t="shared" si="1"/>
        <v>0</v>
      </c>
    </row>
    <row r="63" spans="5:13" x14ac:dyDescent="0.3">
      <c r="E63" s="1">
        <v>42248</v>
      </c>
      <c r="F63" s="2">
        <v>0.83</v>
      </c>
      <c r="G63" s="2">
        <v>0.52</v>
      </c>
      <c r="H63" s="2">
        <v>0.9</v>
      </c>
      <c r="I63" s="2"/>
      <c r="J63">
        <v>6.7167742802935502</v>
      </c>
      <c r="L63" s="4">
        <f t="shared" si="0"/>
        <v>0</v>
      </c>
      <c r="M63" s="4">
        <f t="shared" si="1"/>
        <v>0</v>
      </c>
    </row>
    <row r="64" spans="5:13" x14ac:dyDescent="0.3">
      <c r="E64" s="1">
        <v>42278</v>
      </c>
      <c r="F64" s="2">
        <v>0.81</v>
      </c>
      <c r="G64" s="2">
        <v>0.4</v>
      </c>
      <c r="H64" s="2">
        <v>0.98</v>
      </c>
      <c r="I64" s="2"/>
      <c r="J64">
        <v>1.4930750315200301</v>
      </c>
      <c r="L64" s="4">
        <f t="shared" si="0"/>
        <v>0</v>
      </c>
      <c r="M64" s="4">
        <f t="shared" si="1"/>
        <v>0</v>
      </c>
    </row>
    <row r="65" spans="5:13" x14ac:dyDescent="0.3">
      <c r="E65" s="1">
        <v>42309</v>
      </c>
      <c r="F65" s="2">
        <v>0.91</v>
      </c>
      <c r="G65" s="2">
        <v>0.57999999999999996</v>
      </c>
      <c r="H65" s="2">
        <v>0.91</v>
      </c>
      <c r="I65" s="2"/>
      <c r="J65">
        <v>0.124419319695101</v>
      </c>
      <c r="L65" s="4">
        <f t="shared" si="0"/>
        <v>0</v>
      </c>
      <c r="M65" s="4">
        <f t="shared" si="1"/>
        <v>0</v>
      </c>
    </row>
    <row r="66" spans="5:13" x14ac:dyDescent="0.3">
      <c r="E66" s="1">
        <v>42339</v>
      </c>
      <c r="F66" s="2">
        <v>0.82</v>
      </c>
      <c r="G66" s="2">
        <v>0.49</v>
      </c>
      <c r="H66" s="2">
        <v>0.9</v>
      </c>
      <c r="I66" s="2"/>
      <c r="J66">
        <v>10.384336818104201</v>
      </c>
      <c r="L66" s="4">
        <f t="shared" si="0"/>
        <v>0</v>
      </c>
      <c r="M66" s="4">
        <f t="shared" si="1"/>
        <v>0</v>
      </c>
    </row>
    <row r="67" spans="5:13" x14ac:dyDescent="0.3">
      <c r="E67" s="1">
        <v>42370</v>
      </c>
      <c r="F67" s="2">
        <v>0.82</v>
      </c>
      <c r="G67" s="2">
        <v>0.45</v>
      </c>
      <c r="H67" s="2">
        <v>0.75</v>
      </c>
      <c r="I67" s="2"/>
      <c r="J67">
        <v>14.2728863933973</v>
      </c>
      <c r="L67" s="4">
        <f t="shared" si="0"/>
        <v>0</v>
      </c>
      <c r="M67" s="4">
        <f t="shared" si="1"/>
        <v>0</v>
      </c>
    </row>
    <row r="68" spans="5:13" x14ac:dyDescent="0.3">
      <c r="E68" s="1">
        <v>42401</v>
      </c>
      <c r="F68" s="2">
        <v>0.6</v>
      </c>
      <c r="G68" s="2">
        <v>0.39</v>
      </c>
      <c r="H68" s="2">
        <v>0.63</v>
      </c>
      <c r="I68" s="2"/>
      <c r="J68">
        <v>-7.9488271847287901</v>
      </c>
      <c r="L68" s="4">
        <f t="shared" si="0"/>
        <v>0</v>
      </c>
      <c r="M68" s="4">
        <f t="shared" si="1"/>
        <v>0</v>
      </c>
    </row>
    <row r="69" spans="5:13" x14ac:dyDescent="0.3">
      <c r="E69" s="1">
        <v>42430</v>
      </c>
      <c r="F69" s="2">
        <v>0.85</v>
      </c>
      <c r="G69" s="2">
        <v>0.62</v>
      </c>
      <c r="H69" s="2">
        <v>0.88</v>
      </c>
      <c r="I69" s="2"/>
      <c r="J69">
        <v>3.7279021604707201</v>
      </c>
      <c r="L69" s="4">
        <f t="shared" si="0"/>
        <v>0</v>
      </c>
      <c r="M69" s="4">
        <f t="shared" si="1"/>
        <v>0</v>
      </c>
    </row>
    <row r="70" spans="5:13" x14ac:dyDescent="0.3">
      <c r="E70" s="1">
        <v>42461</v>
      </c>
      <c r="F70" s="2">
        <v>0.81</v>
      </c>
      <c r="G70" s="2">
        <v>0.42</v>
      </c>
      <c r="H70" s="2">
        <v>0.91</v>
      </c>
      <c r="I70" s="2"/>
      <c r="J70">
        <v>5.3479226295163196</v>
      </c>
      <c r="L70" s="4">
        <f t="shared" si="0"/>
        <v>0</v>
      </c>
      <c r="M70" s="4">
        <f t="shared" si="1"/>
        <v>0</v>
      </c>
    </row>
    <row r="71" spans="5:13" x14ac:dyDescent="0.3">
      <c r="E71" s="1">
        <v>42491</v>
      </c>
      <c r="F71" s="2">
        <v>0.8</v>
      </c>
      <c r="G71" s="2">
        <v>0.45</v>
      </c>
      <c r="H71" s="2">
        <v>0.73</v>
      </c>
      <c r="I71" s="2"/>
      <c r="J71">
        <v>3.7604083880875101</v>
      </c>
      <c r="L71" s="4">
        <f t="shared" ref="L71:L134" si="2" xml:space="preserve"> IF(I71&gt;1,I71-I70,I71)</f>
        <v>0</v>
      </c>
      <c r="M71" s="4">
        <f t="shared" ref="M71:M134" si="3" xml:space="preserve"> AVERAGE(L69:L71)</f>
        <v>0</v>
      </c>
    </row>
    <row r="72" spans="5:13" x14ac:dyDescent="0.3">
      <c r="E72" s="1">
        <v>42522</v>
      </c>
      <c r="F72" s="2">
        <v>0.91</v>
      </c>
      <c r="G72" s="2">
        <v>0.5</v>
      </c>
      <c r="H72" s="2">
        <v>0.69</v>
      </c>
      <c r="I72" s="2"/>
      <c r="J72">
        <v>4.6032458653982902</v>
      </c>
      <c r="L72" s="4">
        <f t="shared" si="2"/>
        <v>0</v>
      </c>
      <c r="M72" s="4">
        <f t="shared" si="3"/>
        <v>0</v>
      </c>
    </row>
    <row r="73" spans="5:13" x14ac:dyDescent="0.3">
      <c r="E73" s="1">
        <v>42552</v>
      </c>
      <c r="F73" s="2">
        <v>0.79</v>
      </c>
      <c r="G73" s="2">
        <v>0.51</v>
      </c>
      <c r="H73" s="2">
        <v>0.55000000000000004</v>
      </c>
      <c r="I73" s="2"/>
      <c r="J73">
        <v>4.9269627838380696</v>
      </c>
      <c r="L73" s="4">
        <f t="shared" si="2"/>
        <v>0</v>
      </c>
      <c r="M73" s="4">
        <f t="shared" si="3"/>
        <v>0</v>
      </c>
    </row>
    <row r="74" spans="5:13" x14ac:dyDescent="0.3">
      <c r="E74" s="1">
        <v>42583</v>
      </c>
      <c r="F74" s="2">
        <v>0.89</v>
      </c>
      <c r="G74" s="2">
        <v>0.56000000000000005</v>
      </c>
      <c r="H74" s="2">
        <v>0.66</v>
      </c>
      <c r="I74" s="2"/>
      <c r="J74">
        <v>7.2147315542553097</v>
      </c>
      <c r="L74" s="4">
        <f t="shared" si="2"/>
        <v>0</v>
      </c>
      <c r="M74" s="4">
        <f t="shared" si="3"/>
        <v>0</v>
      </c>
    </row>
    <row r="75" spans="5:13" x14ac:dyDescent="0.3">
      <c r="E75" s="1">
        <v>42614</v>
      </c>
      <c r="F75" s="2">
        <v>0.81</v>
      </c>
      <c r="G75" s="2">
        <v>0.45</v>
      </c>
      <c r="H75" s="2">
        <v>0.57999999999999996</v>
      </c>
      <c r="I75" s="2"/>
      <c r="J75">
        <v>-0.14188765485905699</v>
      </c>
      <c r="L75" s="4">
        <f t="shared" si="2"/>
        <v>0</v>
      </c>
      <c r="M75" s="4">
        <f t="shared" si="3"/>
        <v>0</v>
      </c>
    </row>
    <row r="76" spans="5:13" x14ac:dyDescent="0.3">
      <c r="E76" s="1">
        <v>42644</v>
      </c>
      <c r="F76" s="2">
        <v>0.72</v>
      </c>
      <c r="G76" s="2">
        <v>0.49</v>
      </c>
      <c r="H76" s="2">
        <v>0.59</v>
      </c>
      <c r="I76" s="2"/>
      <c r="J76">
        <v>4.9114724664963898</v>
      </c>
      <c r="L76" s="4">
        <f t="shared" si="2"/>
        <v>0</v>
      </c>
      <c r="M76" s="4">
        <f t="shared" si="3"/>
        <v>0</v>
      </c>
    </row>
    <row r="77" spans="5:13" x14ac:dyDescent="0.3">
      <c r="E77" s="1">
        <v>42675</v>
      </c>
      <c r="F77" s="2">
        <v>0.94</v>
      </c>
      <c r="G77" s="2">
        <v>0.54</v>
      </c>
      <c r="H77" s="2">
        <v>0.56999999999999995</v>
      </c>
      <c r="I77" s="2"/>
      <c r="J77">
        <v>8.17868198927507</v>
      </c>
      <c r="L77" s="4">
        <f t="shared" si="2"/>
        <v>0</v>
      </c>
      <c r="M77" s="4">
        <f t="shared" si="3"/>
        <v>0</v>
      </c>
    </row>
    <row r="78" spans="5:13" x14ac:dyDescent="0.3">
      <c r="E78" s="1">
        <v>42705</v>
      </c>
      <c r="F78" s="2">
        <v>0.86</v>
      </c>
      <c r="G78" s="2">
        <v>0.49</v>
      </c>
      <c r="H78" s="2">
        <v>0.56000000000000005</v>
      </c>
      <c r="I78" s="2"/>
      <c r="J78">
        <v>5.3287773513768304</v>
      </c>
      <c r="L78" s="4">
        <f t="shared" si="2"/>
        <v>0</v>
      </c>
      <c r="M78" s="4">
        <f t="shared" si="3"/>
        <v>0</v>
      </c>
    </row>
    <row r="79" spans="5:13" x14ac:dyDescent="0.3">
      <c r="E79" s="1">
        <v>42736</v>
      </c>
      <c r="F79" s="2">
        <v>0.55000000000000004</v>
      </c>
      <c r="G79" s="2">
        <v>0.57999999999999996</v>
      </c>
      <c r="H79" s="2">
        <v>0.54</v>
      </c>
      <c r="I79" s="2"/>
      <c r="J79">
        <v>-6.2759539755875702</v>
      </c>
      <c r="L79" s="4">
        <f t="shared" si="2"/>
        <v>0</v>
      </c>
      <c r="M79" s="4">
        <f t="shared" si="3"/>
        <v>0</v>
      </c>
    </row>
    <row r="80" spans="5:13" x14ac:dyDescent="0.3">
      <c r="E80" s="1">
        <v>42767</v>
      </c>
      <c r="F80" s="2">
        <v>0.98</v>
      </c>
      <c r="G80" s="2">
        <v>0.56999999999999995</v>
      </c>
      <c r="H80" s="2">
        <v>0.62</v>
      </c>
      <c r="I80" s="2"/>
      <c r="J80">
        <v>-16.380545556145499</v>
      </c>
      <c r="L80" s="4">
        <f t="shared" si="2"/>
        <v>0</v>
      </c>
      <c r="M80" s="4">
        <f t="shared" si="3"/>
        <v>0</v>
      </c>
    </row>
    <row r="81" spans="5:17" x14ac:dyDescent="0.3">
      <c r="E81" s="1">
        <v>42795</v>
      </c>
      <c r="F81" s="2">
        <v>0.85</v>
      </c>
      <c r="G81" s="2">
        <v>0.76</v>
      </c>
      <c r="H81" s="2">
        <v>0.61</v>
      </c>
      <c r="I81" s="2"/>
      <c r="J81">
        <v>7.1416974769245201</v>
      </c>
      <c r="L81" s="4">
        <f t="shared" si="2"/>
        <v>0</v>
      </c>
      <c r="M81" s="4">
        <f t="shared" si="3"/>
        <v>0</v>
      </c>
    </row>
    <row r="82" spans="5:17" x14ac:dyDescent="0.3">
      <c r="E82" s="1">
        <v>42826</v>
      </c>
      <c r="F82" s="2">
        <v>0.76</v>
      </c>
      <c r="G82" s="2">
        <v>0.46</v>
      </c>
      <c r="H82" s="2">
        <v>0.57999999999999996</v>
      </c>
      <c r="I82" s="2"/>
      <c r="J82">
        <v>-1.5026216953438301</v>
      </c>
      <c r="L82" s="4">
        <f t="shared" si="2"/>
        <v>0</v>
      </c>
      <c r="M82" s="4">
        <f t="shared" si="3"/>
        <v>0</v>
      </c>
    </row>
    <row r="83" spans="5:17" x14ac:dyDescent="0.3">
      <c r="E83" s="1">
        <v>42856</v>
      </c>
      <c r="F83" s="2">
        <v>0.79</v>
      </c>
      <c r="G83" s="2">
        <v>0.51</v>
      </c>
      <c r="H83" s="2">
        <v>0.56000000000000005</v>
      </c>
      <c r="I83" s="2"/>
      <c r="J83">
        <v>3.9400117864301198</v>
      </c>
      <c r="L83" s="4">
        <f t="shared" si="2"/>
        <v>0</v>
      </c>
      <c r="M83" s="4">
        <f t="shared" si="3"/>
        <v>0</v>
      </c>
    </row>
    <row r="84" spans="5:17" x14ac:dyDescent="0.3">
      <c r="E84" s="1">
        <v>42887</v>
      </c>
      <c r="F84" s="2">
        <v>0.91</v>
      </c>
      <c r="G84" s="2">
        <v>0.76</v>
      </c>
      <c r="H84" s="2">
        <v>0.5</v>
      </c>
      <c r="I84" s="2"/>
      <c r="J84">
        <v>6.5317603081442002</v>
      </c>
      <c r="L84" s="4">
        <f t="shared" si="2"/>
        <v>0</v>
      </c>
      <c r="M84" s="4">
        <f t="shared" si="3"/>
        <v>0</v>
      </c>
    </row>
    <row r="85" spans="5:17" x14ac:dyDescent="0.3">
      <c r="E85" s="1">
        <v>42917</v>
      </c>
      <c r="F85" s="2">
        <v>0.77</v>
      </c>
      <c r="G85" s="2">
        <v>0.4</v>
      </c>
      <c r="H85" s="2">
        <v>0.46</v>
      </c>
      <c r="I85" s="2"/>
      <c r="J85">
        <v>1.0674565931608899</v>
      </c>
      <c r="L85" s="4">
        <f t="shared" si="2"/>
        <v>0</v>
      </c>
      <c r="M85" s="4">
        <f t="shared" si="3"/>
        <v>0</v>
      </c>
    </row>
    <row r="86" spans="5:17" x14ac:dyDescent="0.3">
      <c r="E86" s="1">
        <v>42948</v>
      </c>
      <c r="F86" s="2">
        <v>0.82</v>
      </c>
      <c r="G86" s="2">
        <v>0.47</v>
      </c>
      <c r="H86" s="2">
        <v>0.43</v>
      </c>
      <c r="I86" s="2"/>
      <c r="J86">
        <v>6.6650571461615904</v>
      </c>
      <c r="L86" s="4">
        <f t="shared" si="2"/>
        <v>0</v>
      </c>
      <c r="M86" s="4">
        <f t="shared" si="3"/>
        <v>0</v>
      </c>
    </row>
    <row r="87" spans="5:17" x14ac:dyDescent="0.3">
      <c r="E87" s="1">
        <v>42979</v>
      </c>
      <c r="F87" s="2">
        <v>0.83</v>
      </c>
      <c r="G87" s="2">
        <v>0.55000000000000004</v>
      </c>
      <c r="H87" s="2">
        <v>0.4</v>
      </c>
      <c r="I87" s="2"/>
      <c r="J87">
        <v>3.1976801959711199</v>
      </c>
      <c r="L87" s="4">
        <f t="shared" si="2"/>
        <v>0</v>
      </c>
      <c r="M87" s="4">
        <f t="shared" si="3"/>
        <v>0</v>
      </c>
    </row>
    <row r="88" spans="5:17" x14ac:dyDescent="0.3">
      <c r="E88" s="1">
        <v>43009</v>
      </c>
      <c r="F88" s="2">
        <v>0.81</v>
      </c>
      <c r="G88" s="2">
        <v>0.51</v>
      </c>
      <c r="H88" s="2">
        <v>0.44</v>
      </c>
      <c r="I88" s="2"/>
      <c r="J88">
        <v>3.9053149442090098</v>
      </c>
      <c r="L88" s="4">
        <f t="shared" si="2"/>
        <v>0</v>
      </c>
      <c r="M88" s="4">
        <f t="shared" si="3"/>
        <v>0</v>
      </c>
    </row>
    <row r="89" spans="5:17" x14ac:dyDescent="0.3">
      <c r="E89" s="1">
        <v>43040</v>
      </c>
      <c r="F89" s="2">
        <v>0.79</v>
      </c>
      <c r="G89" s="2">
        <v>0.45</v>
      </c>
      <c r="H89" s="2">
        <v>0.43</v>
      </c>
      <c r="I89" s="2"/>
      <c r="J89">
        <v>12.3469318766559</v>
      </c>
      <c r="L89" s="4">
        <f t="shared" si="2"/>
        <v>0</v>
      </c>
      <c r="M89" s="4">
        <f t="shared" si="3"/>
        <v>0</v>
      </c>
    </row>
    <row r="90" spans="5:17" x14ac:dyDescent="0.3">
      <c r="E90" s="1">
        <v>43070</v>
      </c>
      <c r="F90" s="2">
        <v>0.6</v>
      </c>
      <c r="G90" s="2">
        <v>0.52</v>
      </c>
      <c r="H90" s="2">
        <v>0.44</v>
      </c>
      <c r="I90" s="2"/>
      <c r="J90">
        <v>5.4670460335975397</v>
      </c>
      <c r="L90" s="4">
        <f t="shared" si="2"/>
        <v>0</v>
      </c>
      <c r="M90" s="4">
        <f t="shared" si="3"/>
        <v>0</v>
      </c>
    </row>
    <row r="91" spans="5:17" x14ac:dyDescent="0.3">
      <c r="E91" s="1">
        <v>43101</v>
      </c>
      <c r="F91" s="2">
        <v>0.63</v>
      </c>
      <c r="G91" s="2">
        <v>0.56999999999999995</v>
      </c>
      <c r="H91" s="2">
        <v>0.45</v>
      </c>
      <c r="I91" s="2"/>
      <c r="J91">
        <v>-7.6581366139143796</v>
      </c>
      <c r="L91" s="4">
        <f t="shared" si="2"/>
        <v>0</v>
      </c>
      <c r="M91" s="4">
        <f t="shared" si="3"/>
        <v>0</v>
      </c>
      <c r="N91" s="4">
        <f t="shared" ref="N91:P113" si="4" xml:space="preserve"> N92/(1+F91/100)</f>
        <v>85.71432897788101</v>
      </c>
      <c r="O91" s="4">
        <f t="shared" si="4"/>
        <v>88.916465304270929</v>
      </c>
      <c r="P91" s="4">
        <f t="shared" si="4"/>
        <v>90.575514693544122</v>
      </c>
      <c r="Q91" s="4"/>
    </row>
    <row r="92" spans="5:17" x14ac:dyDescent="0.3">
      <c r="E92" s="1">
        <v>43132</v>
      </c>
      <c r="F92" s="2">
        <v>0.51</v>
      </c>
      <c r="G92" s="2">
        <v>0.56999999999999995</v>
      </c>
      <c r="H92" s="2">
        <v>0.46</v>
      </c>
      <c r="I92" s="4">
        <v>11978240487679.801</v>
      </c>
      <c r="J92" s="4">
        <v>-0.35490174779044498</v>
      </c>
      <c r="L92" s="4">
        <f t="shared" si="2"/>
        <v>11978240487679.801</v>
      </c>
      <c r="M92" s="4">
        <f t="shared" si="3"/>
        <v>3992746829226.6001</v>
      </c>
      <c r="N92" s="4">
        <f t="shared" si="4"/>
        <v>86.254329250441657</v>
      </c>
      <c r="O92" s="4">
        <f t="shared" si="4"/>
        <v>89.423289156505277</v>
      </c>
      <c r="P92" s="4">
        <f t="shared" si="4"/>
        <v>90.983104509665068</v>
      </c>
      <c r="Q92" s="4"/>
    </row>
    <row r="93" spans="5:17" x14ac:dyDescent="0.3">
      <c r="E93" s="1">
        <v>43160</v>
      </c>
      <c r="F93" s="2">
        <v>0.85</v>
      </c>
      <c r="G93" s="2">
        <v>0.37</v>
      </c>
      <c r="H93" s="2">
        <v>0.44</v>
      </c>
      <c r="I93" s="4">
        <v>11999516817990.5</v>
      </c>
      <c r="J93" s="4">
        <v>-19.980082064058699</v>
      </c>
      <c r="L93" s="4">
        <f t="shared" si="2"/>
        <v>21276330310.699219</v>
      </c>
      <c r="M93" s="4">
        <f t="shared" si="3"/>
        <v>3999838939330.1665</v>
      </c>
      <c r="N93" s="4">
        <f t="shared" si="4"/>
        <v>86.694226329618914</v>
      </c>
      <c r="O93" s="4">
        <f t="shared" si="4"/>
        <v>89.933001904697363</v>
      </c>
      <c r="P93" s="4">
        <f t="shared" si="4"/>
        <v>91.401626790409523</v>
      </c>
      <c r="Q93" s="4"/>
    </row>
    <row r="94" spans="5:17" x14ac:dyDescent="0.3">
      <c r="E94" s="1">
        <v>43191</v>
      </c>
      <c r="F94" s="2">
        <v>0.75</v>
      </c>
      <c r="G94" s="2">
        <v>0.65</v>
      </c>
      <c r="H94" s="2">
        <v>0.45</v>
      </c>
      <c r="I94" s="4">
        <v>12084030801923</v>
      </c>
      <c r="J94" s="4">
        <v>15.0128557554255</v>
      </c>
      <c r="L94" s="4">
        <f t="shared" si="2"/>
        <v>84513983932.5</v>
      </c>
      <c r="M94" s="4">
        <f t="shared" si="3"/>
        <v>4028010267307.6665</v>
      </c>
      <c r="N94" s="4">
        <f t="shared" si="4"/>
        <v>87.431127253420669</v>
      </c>
      <c r="O94" s="4">
        <f t="shared" si="4"/>
        <v>90.265754011744747</v>
      </c>
      <c r="P94" s="4">
        <f t="shared" si="4"/>
        <v>91.803793948287321</v>
      </c>
      <c r="Q94" s="4"/>
    </row>
    <row r="95" spans="5:17" x14ac:dyDescent="0.3">
      <c r="E95" s="1">
        <v>43221</v>
      </c>
      <c r="F95" s="2">
        <v>0.15</v>
      </c>
      <c r="G95" s="2">
        <v>0.52</v>
      </c>
      <c r="H95" s="2">
        <v>0.41</v>
      </c>
      <c r="I95" s="4">
        <v>12109166073818.1</v>
      </c>
      <c r="J95" s="4">
        <v>4.8859230487582703</v>
      </c>
      <c r="L95" s="4">
        <f t="shared" si="2"/>
        <v>25135271895.099609</v>
      </c>
      <c r="M95" s="4">
        <f t="shared" si="3"/>
        <v>43641862046.099609</v>
      </c>
      <c r="N95" s="4">
        <f t="shared" si="4"/>
        <v>88.08686070782133</v>
      </c>
      <c r="O95" s="4">
        <f t="shared" si="4"/>
        <v>90.852481412821078</v>
      </c>
      <c r="P95" s="4">
        <f t="shared" si="4"/>
        <v>92.216911021054614</v>
      </c>
      <c r="Q95" s="4"/>
    </row>
    <row r="96" spans="5:17" x14ac:dyDescent="0.3">
      <c r="E96" s="1">
        <v>43252</v>
      </c>
      <c r="F96" s="2">
        <v>0.71</v>
      </c>
      <c r="G96" s="2">
        <v>0.4</v>
      </c>
      <c r="H96" s="2">
        <v>0.44</v>
      </c>
      <c r="I96" s="4">
        <v>12095326121328.4</v>
      </c>
      <c r="J96" s="4">
        <v>4.5814465267125204</v>
      </c>
      <c r="L96" s="4">
        <f t="shared" si="2"/>
        <v>-13839952489.699219</v>
      </c>
      <c r="M96" s="4">
        <f t="shared" si="3"/>
        <v>31936434445.966797</v>
      </c>
      <c r="N96" s="4">
        <f t="shared" si="4"/>
        <v>88.218990998883072</v>
      </c>
      <c r="O96" s="4">
        <f t="shared" si="4"/>
        <v>91.324914316167749</v>
      </c>
      <c r="P96" s="4">
        <f t="shared" si="4"/>
        <v>92.595000356240931</v>
      </c>
      <c r="Q96" s="4"/>
    </row>
    <row r="97" spans="5:17" x14ac:dyDescent="0.3">
      <c r="E97" s="1">
        <v>43282</v>
      </c>
      <c r="F97" s="2">
        <v>0.88</v>
      </c>
      <c r="G97" s="2">
        <v>0.46</v>
      </c>
      <c r="H97" s="2">
        <v>0.44</v>
      </c>
      <c r="I97" s="4">
        <v>12065943422571.4</v>
      </c>
      <c r="J97" s="4">
        <v>2.3585893391631698</v>
      </c>
      <c r="L97" s="4">
        <f t="shared" si="2"/>
        <v>-29382698757</v>
      </c>
      <c r="M97" s="4">
        <f t="shared" si="3"/>
        <v>-6029126450.5332031</v>
      </c>
      <c r="N97" s="4">
        <f t="shared" si="4"/>
        <v>88.845345834975149</v>
      </c>
      <c r="O97" s="4">
        <f t="shared" si="4"/>
        <v>91.690213973432421</v>
      </c>
      <c r="P97" s="4">
        <f t="shared" si="4"/>
        <v>93.002418357808381</v>
      </c>
      <c r="Q97" s="4"/>
    </row>
    <row r="98" spans="5:17" x14ac:dyDescent="0.3">
      <c r="E98" s="1">
        <v>43313</v>
      </c>
      <c r="F98" s="2">
        <v>0.62</v>
      </c>
      <c r="G98" s="2">
        <v>0.5</v>
      </c>
      <c r="H98" s="2">
        <v>0.45</v>
      </c>
      <c r="I98" s="4">
        <v>12074072858474.5</v>
      </c>
      <c r="J98" s="4">
        <v>4.9601219989594698</v>
      </c>
      <c r="L98" s="4">
        <f t="shared" si="2"/>
        <v>8129435903.0996094</v>
      </c>
      <c r="M98" s="4">
        <f t="shared" si="3"/>
        <v>-11697738447.866537</v>
      </c>
      <c r="N98" s="4">
        <f t="shared" si="4"/>
        <v>89.627184878322922</v>
      </c>
      <c r="O98" s="4">
        <f t="shared" si="4"/>
        <v>92.11198895771021</v>
      </c>
      <c r="P98" s="4">
        <f t="shared" si="4"/>
        <v>93.411628998582728</v>
      </c>
      <c r="Q98" s="4"/>
    </row>
    <row r="99" spans="5:17" x14ac:dyDescent="0.3">
      <c r="E99" s="1">
        <v>43344</v>
      </c>
      <c r="F99" s="2">
        <v>0.65</v>
      </c>
      <c r="G99" s="2">
        <v>0.45</v>
      </c>
      <c r="H99" s="2">
        <v>0.45</v>
      </c>
      <c r="I99" s="4">
        <v>12044796490314</v>
      </c>
      <c r="J99" s="4">
        <v>8.4755757078249196</v>
      </c>
      <c r="L99" s="4">
        <f t="shared" si="2"/>
        <v>-29276368160.5</v>
      </c>
      <c r="M99" s="4">
        <f t="shared" si="3"/>
        <v>-16843210338.133463</v>
      </c>
      <c r="N99" s="4">
        <f t="shared" si="4"/>
        <v>90.182873424568527</v>
      </c>
      <c r="O99" s="4">
        <f t="shared" si="4"/>
        <v>92.572548902498752</v>
      </c>
      <c r="P99" s="4">
        <f t="shared" si="4"/>
        <v>93.831981329076342</v>
      </c>
      <c r="Q99" s="4"/>
    </row>
    <row r="100" spans="5:17" x14ac:dyDescent="0.3">
      <c r="E100" s="1">
        <v>43374</v>
      </c>
      <c r="F100" s="2">
        <v>0.75</v>
      </c>
      <c r="G100" s="2">
        <v>0.47</v>
      </c>
      <c r="H100" s="2">
        <v>0.44</v>
      </c>
      <c r="I100" s="4">
        <v>11999455495759.199</v>
      </c>
      <c r="J100" s="4">
        <v>4.5301206162743899</v>
      </c>
      <c r="L100" s="4">
        <f t="shared" si="2"/>
        <v>-45340994554.800781</v>
      </c>
      <c r="M100" s="4">
        <f t="shared" si="3"/>
        <v>-22162642270.733723</v>
      </c>
      <c r="N100" s="4">
        <f t="shared" si="4"/>
        <v>90.769062101828212</v>
      </c>
      <c r="O100" s="4">
        <f t="shared" si="4"/>
        <v>92.989125372559997</v>
      </c>
      <c r="P100" s="4">
        <f t="shared" si="4"/>
        <v>94.254225245057185</v>
      </c>
      <c r="Q100" s="4"/>
    </row>
    <row r="101" spans="5:17" x14ac:dyDescent="0.3">
      <c r="E101" s="1">
        <v>43405</v>
      </c>
      <c r="F101" s="2">
        <v>0.6</v>
      </c>
      <c r="G101" s="2">
        <v>0.33</v>
      </c>
      <c r="H101" s="2">
        <v>0.43</v>
      </c>
      <c r="I101" s="4">
        <v>11923254355950.301</v>
      </c>
      <c r="J101" s="4">
        <v>1.8943474603053201</v>
      </c>
      <c r="L101" s="4">
        <f t="shared" si="2"/>
        <v>-76201139808.898438</v>
      </c>
      <c r="M101" s="4">
        <f t="shared" si="3"/>
        <v>-50272834174.73307</v>
      </c>
      <c r="N101" s="4">
        <f t="shared" si="4"/>
        <v>91.449830067591932</v>
      </c>
      <c r="O101" s="4">
        <f t="shared" si="4"/>
        <v>93.426174261811028</v>
      </c>
      <c r="P101" s="4">
        <f t="shared" si="4"/>
        <v>94.668943836135426</v>
      </c>
      <c r="Q101" s="4"/>
    </row>
    <row r="102" spans="5:17" x14ac:dyDescent="0.3">
      <c r="E102" s="1">
        <v>43435</v>
      </c>
      <c r="F102" s="2">
        <v>0.74</v>
      </c>
      <c r="G102" s="2">
        <v>0.49</v>
      </c>
      <c r="H102" s="2">
        <v>0.43</v>
      </c>
      <c r="I102" s="4">
        <v>11464939757009.699</v>
      </c>
      <c r="J102" s="4">
        <v>-2.0247400803213802</v>
      </c>
      <c r="L102" s="4">
        <f t="shared" si="2"/>
        <v>-458314598940.60156</v>
      </c>
      <c r="M102" s="4">
        <f t="shared" si="3"/>
        <v>-193285577768.10025</v>
      </c>
      <c r="N102" s="4">
        <f t="shared" si="4"/>
        <v>91.998529047997479</v>
      </c>
      <c r="O102" s="4">
        <f t="shared" si="4"/>
        <v>93.734480636875006</v>
      </c>
      <c r="P102" s="4">
        <f t="shared" si="4"/>
        <v>95.076020294630808</v>
      </c>
      <c r="Q102" s="4"/>
    </row>
    <row r="103" spans="5:17" x14ac:dyDescent="0.3">
      <c r="E103" s="1">
        <v>43466</v>
      </c>
      <c r="F103" s="2">
        <v>0.83</v>
      </c>
      <c r="G103" s="2">
        <v>0.45</v>
      </c>
      <c r="H103" s="2">
        <v>0.43</v>
      </c>
      <c r="I103" s="4">
        <v>11874356873135.5</v>
      </c>
      <c r="J103" s="4">
        <v>3.0629421163458899</v>
      </c>
      <c r="L103" s="4">
        <f t="shared" si="2"/>
        <v>409417116125.80078</v>
      </c>
      <c r="M103" s="4">
        <f t="shared" si="3"/>
        <v>-41699540874.566406</v>
      </c>
      <c r="N103" s="4">
        <f t="shared" si="4"/>
        <v>92.679318162952669</v>
      </c>
      <c r="O103" s="4">
        <f t="shared" si="4"/>
        <v>94.193779591995678</v>
      </c>
      <c r="P103" s="4">
        <f t="shared" si="4"/>
        <v>95.48484718189772</v>
      </c>
      <c r="Q103" s="4"/>
    </row>
    <row r="104" spans="5:17" x14ac:dyDescent="0.3">
      <c r="E104" s="1">
        <v>43497</v>
      </c>
      <c r="F104" s="2">
        <v>0.49</v>
      </c>
      <c r="G104" s="2">
        <v>0.47</v>
      </c>
      <c r="H104" s="2">
        <v>0.44</v>
      </c>
      <c r="I104" s="4">
        <v>12040250441090.6</v>
      </c>
      <c r="J104" s="4">
        <v>-27.7366394971075</v>
      </c>
      <c r="L104" s="4">
        <f t="shared" si="2"/>
        <v>165893567955.09961</v>
      </c>
      <c r="M104" s="4">
        <f t="shared" si="3"/>
        <v>38998695046.766273</v>
      </c>
      <c r="N104" s="4">
        <f t="shared" si="4"/>
        <v>93.448556503705177</v>
      </c>
      <c r="O104" s="4">
        <f t="shared" si="4"/>
        <v>94.617651600159661</v>
      </c>
      <c r="P104" s="4">
        <f t="shared" si="4"/>
        <v>95.895432024779879</v>
      </c>
      <c r="Q104" s="4"/>
    </row>
    <row r="105" spans="5:17" x14ac:dyDescent="0.3">
      <c r="E105" s="1">
        <v>43525</v>
      </c>
      <c r="F105" s="2">
        <v>0.79</v>
      </c>
      <c r="G105" s="2">
        <v>0.83</v>
      </c>
      <c r="H105" s="2">
        <v>0.44</v>
      </c>
      <c r="I105" s="4">
        <v>12140682789122.199</v>
      </c>
      <c r="J105" s="4">
        <v>6.0129300339997203</v>
      </c>
      <c r="L105" s="4">
        <f t="shared" si="2"/>
        <v>100432348031.59961</v>
      </c>
      <c r="M105" s="4">
        <f t="shared" si="3"/>
        <v>225247677370.83334</v>
      </c>
      <c r="N105" s="4">
        <f t="shared" si="4"/>
        <v>93.906454430573319</v>
      </c>
      <c r="O105" s="4">
        <f t="shared" si="4"/>
        <v>95.062354562680412</v>
      </c>
      <c r="P105" s="4">
        <f t="shared" si="4"/>
        <v>96.317371925688903</v>
      </c>
      <c r="Q105" s="4"/>
    </row>
    <row r="106" spans="5:17" x14ac:dyDescent="0.3">
      <c r="E106" s="1">
        <v>43556</v>
      </c>
      <c r="F106" s="2">
        <v>0.81</v>
      </c>
      <c r="G106" s="2">
        <v>0.25</v>
      </c>
      <c r="H106" s="2">
        <v>0.42</v>
      </c>
      <c r="I106" s="4">
        <v>12216219999554</v>
      </c>
      <c r="J106" s="4">
        <v>-1.9229880486467199</v>
      </c>
      <c r="L106" s="4">
        <f t="shared" si="2"/>
        <v>75537210431.800781</v>
      </c>
      <c r="M106" s="4">
        <f t="shared" si="3"/>
        <v>113954375472.83333</v>
      </c>
      <c r="N106" s="4">
        <f t="shared" si="4"/>
        <v>94.648315420574846</v>
      </c>
      <c r="O106" s="4">
        <f t="shared" si="4"/>
        <v>95.851372105550652</v>
      </c>
      <c r="P106" s="4">
        <f t="shared" si="4"/>
        <v>96.741168362161929</v>
      </c>
      <c r="Q106" s="4"/>
    </row>
    <row r="107" spans="5:17" x14ac:dyDescent="0.3">
      <c r="E107" s="1">
        <v>43586</v>
      </c>
      <c r="F107" s="2">
        <v>0.48</v>
      </c>
      <c r="G107" s="2">
        <v>0.5</v>
      </c>
      <c r="H107" s="2">
        <v>0.42</v>
      </c>
      <c r="I107" s="4">
        <v>12305509594672.801</v>
      </c>
      <c r="J107" s="4">
        <v>10.298276948479099</v>
      </c>
      <c r="L107" s="4">
        <f t="shared" si="2"/>
        <v>89289595118.800781</v>
      </c>
      <c r="M107" s="4">
        <f t="shared" si="3"/>
        <v>88419717860.733719</v>
      </c>
      <c r="N107" s="4">
        <f t="shared" si="4"/>
        <v>95.414966775481503</v>
      </c>
      <c r="O107" s="4">
        <f t="shared" si="4"/>
        <v>96.09100053581453</v>
      </c>
      <c r="P107" s="4">
        <f t="shared" si="4"/>
        <v>97.147481269283006</v>
      </c>
      <c r="Q107" s="4"/>
    </row>
    <row r="108" spans="5:17" x14ac:dyDescent="0.3">
      <c r="E108" s="1">
        <v>43617</v>
      </c>
      <c r="F108" s="2">
        <v>0.56999999999999995</v>
      </c>
      <c r="G108" s="2">
        <v>0.67</v>
      </c>
      <c r="H108" s="2">
        <v>0.45</v>
      </c>
      <c r="I108" s="4">
        <v>12370118480578.1</v>
      </c>
      <c r="J108" s="4">
        <v>1.76275316591134</v>
      </c>
      <c r="L108" s="4">
        <f t="shared" si="2"/>
        <v>64608885905.298828</v>
      </c>
      <c r="M108" s="4">
        <f t="shared" si="3"/>
        <v>76478563818.633469</v>
      </c>
      <c r="N108" s="4">
        <f t="shared" si="4"/>
        <v>95.8729586160038</v>
      </c>
      <c r="O108" s="4">
        <f t="shared" si="4"/>
        <v>96.571455538493595</v>
      </c>
      <c r="P108" s="4">
        <f t="shared" si="4"/>
        <v>97.555500690613997</v>
      </c>
      <c r="Q108" s="4"/>
    </row>
    <row r="109" spans="5:17" x14ac:dyDescent="0.3">
      <c r="E109" s="1">
        <v>43647</v>
      </c>
      <c r="F109" s="2">
        <v>0.59</v>
      </c>
      <c r="G109" s="2">
        <v>0.36</v>
      </c>
      <c r="H109" s="2">
        <v>0.43</v>
      </c>
      <c r="I109" s="4">
        <v>12442224656006.5</v>
      </c>
      <c r="J109" s="4">
        <v>6.94353931457188</v>
      </c>
      <c r="L109" s="4">
        <f t="shared" si="2"/>
        <v>72106175428.400391</v>
      </c>
      <c r="M109" s="4">
        <f t="shared" si="3"/>
        <v>75334885484.166672</v>
      </c>
      <c r="N109" s="4">
        <f t="shared" si="4"/>
        <v>96.419434480115029</v>
      </c>
      <c r="O109" s="4">
        <f t="shared" si="4"/>
        <v>97.218484290601495</v>
      </c>
      <c r="P109" s="4">
        <f t="shared" si="4"/>
        <v>97.994500443721748</v>
      </c>
      <c r="Q109" s="4"/>
    </row>
    <row r="110" spans="5:17" x14ac:dyDescent="0.3">
      <c r="E110" s="1">
        <v>43678</v>
      </c>
      <c r="F110" s="2">
        <v>0.56000000000000005</v>
      </c>
      <c r="G110" s="2">
        <v>0.45</v>
      </c>
      <c r="H110" s="2">
        <v>0.4</v>
      </c>
      <c r="I110" s="4">
        <v>12427679049802</v>
      </c>
      <c r="J110" s="4">
        <v>2.0277761766151401</v>
      </c>
      <c r="L110" s="4">
        <f t="shared" si="2"/>
        <v>-14545606204.5</v>
      </c>
      <c r="M110" s="4">
        <f t="shared" si="3"/>
        <v>40723151709.73307</v>
      </c>
      <c r="N110" s="4">
        <f t="shared" si="4"/>
        <v>96.98830914354771</v>
      </c>
      <c r="O110" s="4">
        <f t="shared" si="4"/>
        <v>97.568470834047659</v>
      </c>
      <c r="P110" s="4">
        <f t="shared" si="4"/>
        <v>98.415876795629742</v>
      </c>
      <c r="Q110" s="4"/>
    </row>
    <row r="111" spans="5:17" x14ac:dyDescent="0.3">
      <c r="E111" s="1">
        <v>43709</v>
      </c>
      <c r="F111" s="2">
        <v>0.89</v>
      </c>
      <c r="G111" s="2">
        <v>0.8</v>
      </c>
      <c r="H111" s="2">
        <v>0.42</v>
      </c>
      <c r="I111" s="4">
        <v>12432325776463.6</v>
      </c>
      <c r="J111" s="4">
        <v>5.0130003686047999</v>
      </c>
      <c r="L111" s="4">
        <f t="shared" si="2"/>
        <v>4646726661.5996094</v>
      </c>
      <c r="M111" s="4">
        <f t="shared" si="3"/>
        <v>20735765295.166668</v>
      </c>
      <c r="N111" s="4">
        <f t="shared" si="4"/>
        <v>97.531443674751586</v>
      </c>
      <c r="O111" s="4">
        <f t="shared" si="4"/>
        <v>98.007528952800868</v>
      </c>
      <c r="P111" s="4">
        <f t="shared" si="4"/>
        <v>98.809540302812266</v>
      </c>
      <c r="Q111" s="4"/>
    </row>
    <row r="112" spans="5:17" x14ac:dyDescent="0.3">
      <c r="E112" s="1">
        <v>43739</v>
      </c>
      <c r="F112" s="2">
        <v>0.8</v>
      </c>
      <c r="G112" s="2">
        <v>0.38</v>
      </c>
      <c r="H112" s="2">
        <v>0.4</v>
      </c>
      <c r="I112" s="4">
        <v>12445958098847.1</v>
      </c>
      <c r="J112" s="4">
        <v>6.2377837674066896</v>
      </c>
      <c r="L112" s="4">
        <f t="shared" si="2"/>
        <v>13632322383.5</v>
      </c>
      <c r="M112" s="4">
        <f t="shared" si="3"/>
        <v>1244480946.8665364</v>
      </c>
      <c r="N112" s="4">
        <f t="shared" si="4"/>
        <v>98.399473523456862</v>
      </c>
      <c r="O112" s="4">
        <f t="shared" si="4"/>
        <v>98.791589184423273</v>
      </c>
      <c r="P112" s="4">
        <f t="shared" si="4"/>
        <v>99.224540372084078</v>
      </c>
      <c r="Q112" s="4"/>
    </row>
    <row r="113" spans="5:18" x14ac:dyDescent="0.3">
      <c r="E113" s="1">
        <v>43770</v>
      </c>
      <c r="F113" s="2">
        <v>0.82</v>
      </c>
      <c r="G113" s="2">
        <v>0.84</v>
      </c>
      <c r="H113" s="2">
        <v>0.38</v>
      </c>
      <c r="I113" s="4">
        <v>12372810058607</v>
      </c>
      <c r="J113" s="4">
        <v>1.7307267392271499</v>
      </c>
      <c r="L113" s="4">
        <f t="shared" si="2"/>
        <v>-73148040240.099609</v>
      </c>
      <c r="M113" s="4">
        <f t="shared" si="3"/>
        <v>-18289663731.666668</v>
      </c>
      <c r="N113" s="4">
        <f t="shared" si="4"/>
        <v>99.186669311644522</v>
      </c>
      <c r="O113" s="4">
        <f t="shared" si="4"/>
        <v>99.166997223324088</v>
      </c>
      <c r="P113" s="4">
        <f t="shared" si="4"/>
        <v>99.621438533572416</v>
      </c>
      <c r="Q113" s="4"/>
    </row>
    <row r="114" spans="5:18" x14ac:dyDescent="0.3">
      <c r="E114" s="1">
        <v>43800</v>
      </c>
      <c r="F114" s="2">
        <v>0.7</v>
      </c>
      <c r="G114" s="2">
        <v>0.6</v>
      </c>
      <c r="H114" s="2">
        <v>0.38</v>
      </c>
      <c r="I114" s="4">
        <v>12104641452329.1</v>
      </c>
      <c r="J114" s="4">
        <v>7.9329098643385603</v>
      </c>
      <c r="L114" s="4">
        <f t="shared" si="2"/>
        <v>-268168606277.90039</v>
      </c>
      <c r="M114" s="4">
        <f t="shared" si="3"/>
        <v>-109228108044.83333</v>
      </c>
      <c r="N114" s="4">
        <v>100</v>
      </c>
      <c r="O114" s="4">
        <v>100</v>
      </c>
      <c r="P114" s="4">
        <v>100</v>
      </c>
      <c r="Q114" s="4"/>
      <c r="R114" s="2">
        <v>100</v>
      </c>
    </row>
    <row r="115" spans="5:18" x14ac:dyDescent="0.3">
      <c r="E115" s="1">
        <v>43831</v>
      </c>
      <c r="F115" s="2">
        <v>-10.77</v>
      </c>
      <c r="G115" s="2">
        <v>-2.3199999999999998</v>
      </c>
      <c r="H115" s="2">
        <v>-5.85</v>
      </c>
      <c r="I115" s="4">
        <v>12500784017529.699</v>
      </c>
      <c r="J115" s="4">
        <v>10.369235132730299</v>
      </c>
      <c r="L115" s="4">
        <f t="shared" si="2"/>
        <v>396142565200.59961</v>
      </c>
      <c r="M115" s="4">
        <f t="shared" si="3"/>
        <v>18275306227.533203</v>
      </c>
      <c r="N115" s="4">
        <f t="shared" ref="N115:P130" si="5" xml:space="preserve"> N114*(1+F115/100)</f>
        <v>89.23</v>
      </c>
      <c r="O115" s="4">
        <f t="shared" si="5"/>
        <v>97.68</v>
      </c>
      <c r="P115" s="4">
        <f t="shared" si="5"/>
        <v>94.15</v>
      </c>
      <c r="Q115" s="4"/>
      <c r="R115" s="4">
        <f t="shared" ref="R115:R170" si="6" xml:space="preserve"> R114*(1+J115/100)</f>
        <v>110.3692351327303</v>
      </c>
    </row>
    <row r="116" spans="5:18" x14ac:dyDescent="0.3">
      <c r="E116" s="1">
        <v>43862</v>
      </c>
      <c r="F116" s="2">
        <v>0.94</v>
      </c>
      <c r="G116" s="2">
        <v>-22.1</v>
      </c>
      <c r="H116" s="2">
        <v>-20.86</v>
      </c>
      <c r="I116" s="4">
        <v>11605899830066</v>
      </c>
      <c r="J116" s="4">
        <v>13.631135405571699</v>
      </c>
      <c r="L116" s="4">
        <f t="shared" si="2"/>
        <v>-894884187463.69922</v>
      </c>
      <c r="M116" s="4">
        <f t="shared" si="3"/>
        <v>-255636742847</v>
      </c>
      <c r="N116" s="4">
        <f t="shared" si="5"/>
        <v>90.068762000000007</v>
      </c>
      <c r="O116" s="4">
        <f t="shared" si="5"/>
        <v>76.092720000000014</v>
      </c>
      <c r="P116" s="4">
        <f t="shared" si="5"/>
        <v>74.510310000000004</v>
      </c>
      <c r="Q116" s="4"/>
      <c r="R116" s="4">
        <f t="shared" si="6"/>
        <v>125.41381501976657</v>
      </c>
    </row>
    <row r="117" spans="5:18" x14ac:dyDescent="0.3">
      <c r="E117" s="1">
        <v>43891</v>
      </c>
      <c r="F117" s="2">
        <v>0.87</v>
      </c>
      <c r="G117" s="2">
        <v>36.56</v>
      </c>
      <c r="H117" s="2">
        <v>1.92</v>
      </c>
      <c r="I117" s="4">
        <v>11355841764151.801</v>
      </c>
      <c r="J117" s="4">
        <v>89.063274394402896</v>
      </c>
      <c r="L117" s="4">
        <f t="shared" si="2"/>
        <v>-250058065914.19922</v>
      </c>
      <c r="M117" s="4">
        <f t="shared" si="3"/>
        <v>-249599896059.09961</v>
      </c>
      <c r="N117" s="4">
        <f t="shared" si="5"/>
        <v>90.852360229400006</v>
      </c>
      <c r="O117" s="4">
        <f t="shared" si="5"/>
        <v>103.91221843200003</v>
      </c>
      <c r="P117" s="4">
        <f t="shared" si="5"/>
        <v>75.940907952000018</v>
      </c>
      <c r="Q117" s="4"/>
      <c r="R117" s="4">
        <f t="shared" si="6"/>
        <v>237.11146521931013</v>
      </c>
    </row>
    <row r="118" spans="5:18" x14ac:dyDescent="0.3">
      <c r="E118" s="1">
        <v>43922</v>
      </c>
      <c r="F118" s="2">
        <v>0.44</v>
      </c>
      <c r="G118" s="2">
        <v>1.89</v>
      </c>
      <c r="H118" s="2">
        <v>1.81</v>
      </c>
      <c r="I118" s="4">
        <v>11338135876342.199</v>
      </c>
      <c r="J118" s="4">
        <v>9.4996996407564591</v>
      </c>
      <c r="L118" s="4">
        <f t="shared" si="2"/>
        <v>-17705887809.601563</v>
      </c>
      <c r="M118" s="4">
        <f t="shared" si="3"/>
        <v>-387549380395.83331</v>
      </c>
      <c r="N118" s="4">
        <f t="shared" si="5"/>
        <v>91.252110614409361</v>
      </c>
      <c r="O118" s="4">
        <f t="shared" si="5"/>
        <v>105.87615936036482</v>
      </c>
      <c r="P118" s="4">
        <f t="shared" si="5"/>
        <v>77.315438385931216</v>
      </c>
      <c r="Q118" s="4"/>
      <c r="R118" s="4">
        <f t="shared" si="6"/>
        <v>259.63634222894132</v>
      </c>
    </row>
    <row r="119" spans="5:18" x14ac:dyDescent="0.3">
      <c r="E119" s="1">
        <v>43952</v>
      </c>
      <c r="F119" s="2">
        <v>4.9800000000000004</v>
      </c>
      <c r="G119" s="2">
        <v>1.25</v>
      </c>
      <c r="H119" s="2">
        <v>1.17</v>
      </c>
      <c r="I119" s="4">
        <v>11320934733381.4</v>
      </c>
      <c r="J119" s="4">
        <v>4.6092196907132603</v>
      </c>
      <c r="L119" s="4">
        <f t="shared" si="2"/>
        <v>-17201142960.798828</v>
      </c>
      <c r="M119" s="4">
        <f t="shared" si="3"/>
        <v>-94988365561.533203</v>
      </c>
      <c r="N119" s="4">
        <f t="shared" si="5"/>
        <v>95.796465723006946</v>
      </c>
      <c r="O119" s="4">
        <f t="shared" si="5"/>
        <v>107.19961135236937</v>
      </c>
      <c r="P119" s="4">
        <f t="shared" si="5"/>
        <v>78.22002901504662</v>
      </c>
      <c r="Q119" s="4"/>
      <c r="R119" s="4">
        <f t="shared" si="6"/>
        <v>271.60355163920536</v>
      </c>
    </row>
    <row r="120" spans="5:18" x14ac:dyDescent="0.3">
      <c r="E120" s="1">
        <v>43983</v>
      </c>
      <c r="F120" s="2">
        <v>1.02</v>
      </c>
      <c r="G120" s="2">
        <v>1.29</v>
      </c>
      <c r="H120" s="2">
        <v>0.51</v>
      </c>
      <c r="I120" s="4">
        <v>11249782895812.699</v>
      </c>
      <c r="J120" s="4">
        <v>4.8790732947311097</v>
      </c>
      <c r="L120" s="4">
        <f t="shared" si="2"/>
        <v>-71151837568.701172</v>
      </c>
      <c r="M120" s="4">
        <f t="shared" si="3"/>
        <v>-35352956113.033852</v>
      </c>
      <c r="N120" s="4">
        <f t="shared" si="5"/>
        <v>96.773589673381622</v>
      </c>
      <c r="O120" s="4">
        <f t="shared" si="5"/>
        <v>108.58248633881493</v>
      </c>
      <c r="P120" s="4">
        <f t="shared" si="5"/>
        <v>78.618951163023368</v>
      </c>
      <c r="Q120" s="4"/>
      <c r="R120" s="4">
        <f t="shared" si="6"/>
        <v>284.8552879947751</v>
      </c>
    </row>
    <row r="121" spans="5:18" x14ac:dyDescent="0.3">
      <c r="E121" s="1">
        <v>44013</v>
      </c>
      <c r="F121" s="2">
        <v>0.24</v>
      </c>
      <c r="G121" s="2">
        <v>0.96</v>
      </c>
      <c r="H121" s="2">
        <v>0.28000000000000003</v>
      </c>
      <c r="I121" s="4">
        <v>11281283803778.199</v>
      </c>
      <c r="J121" s="4">
        <v>14.347764078223699</v>
      </c>
      <c r="L121" s="4">
        <f t="shared" si="2"/>
        <v>31500907965.5</v>
      </c>
      <c r="M121" s="4">
        <f t="shared" si="3"/>
        <v>-18950690854.666668</v>
      </c>
      <c r="N121" s="4">
        <f t="shared" si="5"/>
        <v>97.005846288597738</v>
      </c>
      <c r="O121" s="4">
        <f t="shared" si="5"/>
        <v>109.62487820766756</v>
      </c>
      <c r="P121" s="4">
        <f t="shared" si="5"/>
        <v>78.839084226279823</v>
      </c>
      <c r="Q121" s="4"/>
      <c r="R121" s="4">
        <f t="shared" si="6"/>
        <v>325.7256526806101</v>
      </c>
    </row>
    <row r="122" spans="5:18" x14ac:dyDescent="0.3">
      <c r="E122" s="1">
        <v>44044</v>
      </c>
      <c r="F122" s="2">
        <v>0.63</v>
      </c>
      <c r="G122" s="2">
        <v>1.01</v>
      </c>
      <c r="H122" s="2">
        <v>0.2</v>
      </c>
      <c r="I122" s="4">
        <v>11360405313935.1</v>
      </c>
      <c r="J122" s="4">
        <v>4.6698852556238801</v>
      </c>
      <c r="L122" s="4">
        <f t="shared" si="2"/>
        <v>79121510156.900391</v>
      </c>
      <c r="M122" s="4">
        <f t="shared" si="3"/>
        <v>13156860184.566406</v>
      </c>
      <c r="N122" s="4">
        <f t="shared" si="5"/>
        <v>97.616983120215906</v>
      </c>
      <c r="O122" s="4">
        <f t="shared" si="5"/>
        <v>110.73208947756501</v>
      </c>
      <c r="P122" s="4">
        <f t="shared" si="5"/>
        <v>78.996762394732386</v>
      </c>
      <c r="Q122" s="4"/>
      <c r="R122" s="4">
        <f t="shared" si="6"/>
        <v>340.93666690892655</v>
      </c>
    </row>
    <row r="123" spans="5:18" x14ac:dyDescent="0.3">
      <c r="E123" s="1">
        <v>44075</v>
      </c>
      <c r="F123" s="2">
        <v>3.73</v>
      </c>
      <c r="G123" s="2">
        <v>1.03</v>
      </c>
      <c r="H123" s="2">
        <v>0.11</v>
      </c>
      <c r="I123" s="4">
        <v>11405561611514.4</v>
      </c>
      <c r="J123" s="4">
        <v>4.7812866312888298</v>
      </c>
      <c r="L123" s="4">
        <f t="shared" si="2"/>
        <v>45156297579.300781</v>
      </c>
      <c r="M123" s="4">
        <f t="shared" si="3"/>
        <v>51926238567.233727</v>
      </c>
      <c r="N123" s="4">
        <f t="shared" si="5"/>
        <v>101.25809659059998</v>
      </c>
      <c r="O123" s="4">
        <f t="shared" si="5"/>
        <v>111.87262999918393</v>
      </c>
      <c r="P123" s="4">
        <f t="shared" si="5"/>
        <v>79.083658833366599</v>
      </c>
      <c r="Q123" s="4"/>
      <c r="R123" s="4">
        <f t="shared" si="6"/>
        <v>357.23782618500479</v>
      </c>
    </row>
    <row r="124" spans="5:18" x14ac:dyDescent="0.3">
      <c r="E124" s="1">
        <v>44105</v>
      </c>
      <c r="F124" s="2">
        <v>0.14000000000000001</v>
      </c>
      <c r="G124" s="2">
        <v>0.62</v>
      </c>
      <c r="H124" s="2">
        <v>0.19</v>
      </c>
      <c r="I124" s="4">
        <v>11482884842330.199</v>
      </c>
      <c r="J124" s="4">
        <v>8.0337443227401195</v>
      </c>
      <c r="L124" s="4">
        <f t="shared" si="2"/>
        <v>77323230815.798828</v>
      </c>
      <c r="M124" s="4">
        <f t="shared" si="3"/>
        <v>67200346184</v>
      </c>
      <c r="N124" s="4">
        <f t="shared" si="5"/>
        <v>101.39985792582682</v>
      </c>
      <c r="O124" s="4">
        <f t="shared" si="5"/>
        <v>112.56624030517887</v>
      </c>
      <c r="P124" s="4">
        <f t="shared" si="5"/>
        <v>79.233917785149998</v>
      </c>
      <c r="Q124" s="4"/>
      <c r="R124" s="4">
        <f t="shared" si="6"/>
        <v>385.93739976482277</v>
      </c>
    </row>
    <row r="125" spans="5:18" x14ac:dyDescent="0.3">
      <c r="E125" s="1">
        <v>44136</v>
      </c>
      <c r="F125" s="2">
        <v>1.23</v>
      </c>
      <c r="G125" s="2">
        <v>0.56000000000000005</v>
      </c>
      <c r="H125" s="2">
        <v>0.15</v>
      </c>
      <c r="I125" s="4">
        <v>11614478423015.1</v>
      </c>
      <c r="J125" s="4">
        <v>11.6999179442384</v>
      </c>
      <c r="L125" s="4">
        <f t="shared" si="2"/>
        <v>131593580684.90039</v>
      </c>
      <c r="M125" s="4">
        <f t="shared" si="3"/>
        <v>84691036360</v>
      </c>
      <c r="N125" s="4">
        <f t="shared" si="5"/>
        <v>102.64707617831449</v>
      </c>
      <c r="O125" s="4">
        <f t="shared" si="5"/>
        <v>113.19661125088787</v>
      </c>
      <c r="P125" s="4">
        <f t="shared" si="5"/>
        <v>79.352768661827724</v>
      </c>
      <c r="Q125" s="4"/>
      <c r="R125" s="4">
        <f t="shared" si="6"/>
        <v>431.09175885343433</v>
      </c>
    </row>
    <row r="126" spans="5:18" x14ac:dyDescent="0.3">
      <c r="E126" s="1">
        <v>44166</v>
      </c>
      <c r="F126" s="2">
        <v>0.85</v>
      </c>
      <c r="G126" s="2">
        <v>0.62</v>
      </c>
      <c r="H126" s="2">
        <v>0.24</v>
      </c>
      <c r="I126" s="4">
        <v>11584736010810.1</v>
      </c>
      <c r="J126" s="4">
        <v>6.5712802609096199</v>
      </c>
      <c r="L126" s="4">
        <f t="shared" si="2"/>
        <v>-29742412205</v>
      </c>
      <c r="M126" s="4">
        <f t="shared" si="3"/>
        <v>59724799765.23307</v>
      </c>
      <c r="N126" s="4">
        <f t="shared" si="5"/>
        <v>103.51957632583016</v>
      </c>
      <c r="O126" s="4">
        <f t="shared" si="5"/>
        <v>113.89843024064338</v>
      </c>
      <c r="P126" s="4">
        <f t="shared" si="5"/>
        <v>79.543215306616105</v>
      </c>
      <c r="Q126" s="4"/>
      <c r="R126" s="4">
        <f t="shared" si="6"/>
        <v>459.4200065093782</v>
      </c>
    </row>
    <row r="127" spans="5:18" x14ac:dyDescent="0.3">
      <c r="E127" s="1">
        <v>44197</v>
      </c>
      <c r="F127" s="2">
        <v>-0.52</v>
      </c>
      <c r="G127" s="2">
        <v>0.63</v>
      </c>
      <c r="H127" s="2">
        <v>0.2</v>
      </c>
      <c r="I127" s="4">
        <v>11973938763150.199</v>
      </c>
      <c r="J127" s="4">
        <v>7.1396158583883196</v>
      </c>
      <c r="L127" s="4">
        <f t="shared" si="2"/>
        <v>389202752340.09961</v>
      </c>
      <c r="M127" s="4">
        <f t="shared" si="3"/>
        <v>163684640273.33334</v>
      </c>
      <c r="N127" s="4">
        <f t="shared" si="5"/>
        <v>102.98127452893584</v>
      </c>
      <c r="O127" s="4">
        <f t="shared" si="5"/>
        <v>114.61599035115943</v>
      </c>
      <c r="P127" s="4">
        <f t="shared" si="5"/>
        <v>79.702301737229334</v>
      </c>
      <c r="Q127" s="4"/>
      <c r="R127" s="4">
        <f t="shared" si="6"/>
        <v>492.22083015073036</v>
      </c>
    </row>
    <row r="128" spans="5:18" x14ac:dyDescent="0.3">
      <c r="E128" s="1">
        <v>44228</v>
      </c>
      <c r="F128" s="2">
        <v>0.68</v>
      </c>
      <c r="G128" s="2">
        <v>0.62</v>
      </c>
      <c r="H128" s="2">
        <v>0.8</v>
      </c>
      <c r="I128" s="4">
        <v>11947450949598.6</v>
      </c>
      <c r="J128" s="4">
        <v>8.8010501045097502</v>
      </c>
      <c r="L128" s="4">
        <f t="shared" si="2"/>
        <v>-26487813551.599609</v>
      </c>
      <c r="M128" s="4">
        <f t="shared" si="3"/>
        <v>110990842194.5</v>
      </c>
      <c r="N128" s="4">
        <f t="shared" si="5"/>
        <v>103.68154719573259</v>
      </c>
      <c r="O128" s="4">
        <f t="shared" si="5"/>
        <v>115.32660949133661</v>
      </c>
      <c r="P128" s="4">
        <f t="shared" si="5"/>
        <v>80.339920151127174</v>
      </c>
      <c r="Q128" s="4"/>
      <c r="R128" s="4">
        <f t="shared" si="6"/>
        <v>535.54143203712999</v>
      </c>
    </row>
    <row r="129" spans="5:18" x14ac:dyDescent="0.3">
      <c r="E129" s="1">
        <v>44256</v>
      </c>
      <c r="F129" s="2">
        <v>0.93</v>
      </c>
      <c r="G129" s="2">
        <v>0.6</v>
      </c>
      <c r="H129" s="2">
        <v>1.05</v>
      </c>
      <c r="I129" s="4">
        <v>12104904726991.801</v>
      </c>
      <c r="J129" s="4">
        <v>-8.6799624174098398</v>
      </c>
      <c r="L129" s="4">
        <f t="shared" si="2"/>
        <v>157453777393.20117</v>
      </c>
      <c r="M129" s="4">
        <f t="shared" si="3"/>
        <v>173389572060.56705</v>
      </c>
      <c r="N129" s="4">
        <f t="shared" si="5"/>
        <v>104.64578558465291</v>
      </c>
      <c r="O129" s="4">
        <f t="shared" si="5"/>
        <v>116.01856914828463</v>
      </c>
      <c r="P129" s="4">
        <f t="shared" si="5"/>
        <v>81.183489312714002</v>
      </c>
      <c r="Q129" s="4"/>
      <c r="R129" s="4">
        <f t="shared" si="6"/>
        <v>489.05663700664866</v>
      </c>
    </row>
    <row r="130" spans="5:18" x14ac:dyDescent="0.3">
      <c r="E130" s="1">
        <v>44287</v>
      </c>
      <c r="F130" s="2">
        <v>0.02</v>
      </c>
      <c r="G130" s="2">
        <v>0.52</v>
      </c>
      <c r="H130" s="2">
        <v>3.16</v>
      </c>
      <c r="I130" s="4">
        <v>12349963296345.5</v>
      </c>
      <c r="J130" s="4">
        <v>11.328278454900399</v>
      </c>
      <c r="L130" s="4">
        <f t="shared" si="2"/>
        <v>245058569353.69922</v>
      </c>
      <c r="M130" s="4">
        <f t="shared" si="3"/>
        <v>125341511065.10027</v>
      </c>
      <c r="N130" s="4">
        <f t="shared" si="5"/>
        <v>104.66671474176984</v>
      </c>
      <c r="O130" s="4">
        <f t="shared" si="5"/>
        <v>116.62186570785572</v>
      </c>
      <c r="P130" s="4">
        <f t="shared" si="5"/>
        <v>83.748887574995777</v>
      </c>
      <c r="Q130" s="4"/>
      <c r="R130" s="4">
        <f t="shared" si="6"/>
        <v>544.45833464893337</v>
      </c>
    </row>
    <row r="131" spans="5:18" x14ac:dyDescent="0.3">
      <c r="E131" s="1">
        <v>44317</v>
      </c>
      <c r="F131" s="2">
        <v>0.89</v>
      </c>
      <c r="G131" s="2">
        <v>0.45</v>
      </c>
      <c r="H131" s="2">
        <v>0.24</v>
      </c>
      <c r="I131" s="4">
        <v>12602216932209.301</v>
      </c>
      <c r="J131" s="4">
        <v>2.90612074053083</v>
      </c>
      <c r="L131" s="4">
        <f t="shared" si="2"/>
        <v>252253635863.80078</v>
      </c>
      <c r="M131" s="4">
        <f t="shared" si="3"/>
        <v>218255327536.90039</v>
      </c>
      <c r="N131" s="4">
        <f t="shared" ref="N131:P146" si="7" xml:space="preserve"> N130*(1+F131/100)</f>
        <v>105.59824850297159</v>
      </c>
      <c r="O131" s="4">
        <f t="shared" si="7"/>
        <v>117.14666410354107</v>
      </c>
      <c r="P131" s="4">
        <f t="shared" si="7"/>
        <v>83.949884905175765</v>
      </c>
      <c r="Q131" s="4"/>
      <c r="R131" s="4">
        <f t="shared" si="6"/>
        <v>560.28095123571472</v>
      </c>
    </row>
    <row r="132" spans="5:18" x14ac:dyDescent="0.3">
      <c r="E132" s="1">
        <v>44348</v>
      </c>
      <c r="F132" s="2">
        <v>0.28000000000000003</v>
      </c>
      <c r="G132" s="2">
        <v>0.48</v>
      </c>
      <c r="H132" s="2">
        <v>0.24</v>
      </c>
      <c r="I132" s="4">
        <v>12860667930554.6</v>
      </c>
      <c r="J132" s="4">
        <v>8.2019162634831897</v>
      </c>
      <c r="L132" s="4">
        <f t="shared" si="2"/>
        <v>258450998345.29883</v>
      </c>
      <c r="M132" s="4">
        <f t="shared" si="3"/>
        <v>251921067854.26627</v>
      </c>
      <c r="N132" s="4">
        <f t="shared" si="7"/>
        <v>105.89392359877989</v>
      </c>
      <c r="O132" s="4">
        <f t="shared" si="7"/>
        <v>117.70896809123806</v>
      </c>
      <c r="P132" s="4">
        <f t="shared" si="7"/>
        <v>84.151364628948187</v>
      </c>
      <c r="Q132" s="4"/>
      <c r="R132" s="4">
        <f t="shared" si="6"/>
        <v>606.23472569631508</v>
      </c>
    </row>
    <row r="133" spans="5:18" x14ac:dyDescent="0.3">
      <c r="E133" s="1">
        <v>44378</v>
      </c>
      <c r="F133" s="2">
        <v>-0.12</v>
      </c>
      <c r="G133" s="2">
        <v>0.21</v>
      </c>
      <c r="H133" s="2">
        <v>0.32</v>
      </c>
      <c r="I133" s="4">
        <v>13101793472396</v>
      </c>
      <c r="J133" s="4">
        <v>3.77320960038558</v>
      </c>
      <c r="L133" s="4">
        <f t="shared" si="2"/>
        <v>241125541841.40039</v>
      </c>
      <c r="M133" s="4">
        <f t="shared" si="3"/>
        <v>250610058683.5</v>
      </c>
      <c r="N133" s="4">
        <f t="shared" si="7"/>
        <v>105.76685089046136</v>
      </c>
      <c r="O133" s="4">
        <f t="shared" si="7"/>
        <v>117.95615692422966</v>
      </c>
      <c r="P133" s="4">
        <f t="shared" si="7"/>
        <v>84.420648995760828</v>
      </c>
      <c r="Q133" s="4"/>
      <c r="R133" s="4">
        <f t="shared" si="6"/>
        <v>629.10923256715967</v>
      </c>
    </row>
    <row r="134" spans="5:18" x14ac:dyDescent="0.3">
      <c r="E134" s="1">
        <v>44409</v>
      </c>
      <c r="F134" s="2">
        <v>0.52</v>
      </c>
      <c r="G134" s="2">
        <v>0.3</v>
      </c>
      <c r="H134" s="2">
        <v>1.1599999999999999</v>
      </c>
      <c r="I134" s="4">
        <v>13321759428252.801</v>
      </c>
      <c r="J134" s="4">
        <v>9.7497162548674705</v>
      </c>
      <c r="L134" s="4">
        <f t="shared" si="2"/>
        <v>219965955856.80078</v>
      </c>
      <c r="M134" s="4">
        <f t="shared" si="3"/>
        <v>239847498681.16666</v>
      </c>
      <c r="N134" s="4">
        <f t="shared" si="7"/>
        <v>106.31683851509176</v>
      </c>
      <c r="O134" s="4">
        <f t="shared" si="7"/>
        <v>118.31002539500234</v>
      </c>
      <c r="P134" s="4">
        <f t="shared" si="7"/>
        <v>85.399928524111658</v>
      </c>
      <c r="Q134" s="4"/>
      <c r="R134" s="4">
        <f t="shared" si="6"/>
        <v>690.44559767563203</v>
      </c>
    </row>
    <row r="135" spans="5:18" x14ac:dyDescent="0.3">
      <c r="E135" s="1">
        <v>44440</v>
      </c>
      <c r="F135" s="2">
        <v>0.11</v>
      </c>
      <c r="G135" s="2">
        <v>0.05</v>
      </c>
      <c r="H135" s="2">
        <v>0.86</v>
      </c>
      <c r="I135" s="4">
        <v>13548596583577.1</v>
      </c>
      <c r="J135" s="4">
        <v>6.6234125288053303</v>
      </c>
      <c r="L135" s="4">
        <f t="shared" ref="L135:L166" si="8" xml:space="preserve"> IF(I135&gt;1,I135-I134,I135)</f>
        <v>226837155324.29883</v>
      </c>
      <c r="M135" s="4">
        <f t="shared" ref="M135:M166" si="9" xml:space="preserve"> AVERAGE(L133:L135)</f>
        <v>229309551007.5</v>
      </c>
      <c r="N135" s="4">
        <f t="shared" si="7"/>
        <v>106.43378703745837</v>
      </c>
      <c r="O135" s="4">
        <f t="shared" si="7"/>
        <v>118.36918040769983</v>
      </c>
      <c r="P135" s="4">
        <f t="shared" si="7"/>
        <v>86.134367909419012</v>
      </c>
      <c r="Q135" s="4"/>
      <c r="R135" s="4">
        <f t="shared" si="6"/>
        <v>736.17665789666478</v>
      </c>
    </row>
    <row r="136" spans="5:18" x14ac:dyDescent="0.3">
      <c r="E136" s="1">
        <v>44470</v>
      </c>
      <c r="F136" s="2">
        <v>0.64</v>
      </c>
      <c r="G136" s="2">
        <v>0.41</v>
      </c>
      <c r="H136" s="2">
        <v>1.03</v>
      </c>
      <c r="I136" s="4">
        <v>13826099870663.199</v>
      </c>
      <c r="J136" s="4">
        <v>7.9480255840611598</v>
      </c>
      <c r="L136" s="4">
        <f t="shared" si="8"/>
        <v>277503287086.09961</v>
      </c>
      <c r="M136" s="4">
        <f t="shared" si="9"/>
        <v>241435466089.06641</v>
      </c>
      <c r="N136" s="4">
        <f t="shared" si="7"/>
        <v>107.11496327449811</v>
      </c>
      <c r="O136" s="4">
        <f t="shared" si="7"/>
        <v>118.8544940473714</v>
      </c>
      <c r="P136" s="4">
        <f t="shared" si="7"/>
        <v>87.021551898886031</v>
      </c>
      <c r="Q136" s="4"/>
      <c r="R136" s="4">
        <f t="shared" si="6"/>
        <v>794.68816701017806</v>
      </c>
    </row>
    <row r="137" spans="5:18" x14ac:dyDescent="0.3">
      <c r="E137" s="1">
        <v>44501</v>
      </c>
      <c r="F137" s="2">
        <v>-0.01</v>
      </c>
      <c r="G137" s="2">
        <v>0.38</v>
      </c>
      <c r="H137" s="2">
        <v>1.74</v>
      </c>
      <c r="I137" s="4">
        <v>14134004724547.699</v>
      </c>
      <c r="J137" s="4">
        <v>7.5822832613401001</v>
      </c>
      <c r="L137" s="4">
        <f t="shared" si="8"/>
        <v>307904853884.5</v>
      </c>
      <c r="M137" s="4">
        <f t="shared" si="9"/>
        <v>270748432098.29947</v>
      </c>
      <c r="N137" s="4">
        <f t="shared" si="7"/>
        <v>107.10425177817066</v>
      </c>
      <c r="O137" s="4">
        <f t="shared" si="7"/>
        <v>119.30614112475142</v>
      </c>
      <c r="P137" s="4">
        <f t="shared" si="7"/>
        <v>88.535726901926651</v>
      </c>
      <c r="Q137" s="4"/>
      <c r="R137" s="4">
        <f t="shared" si="6"/>
        <v>854.94367487724116</v>
      </c>
    </row>
    <row r="138" spans="5:18" x14ac:dyDescent="0.3">
      <c r="E138" s="1">
        <v>44531</v>
      </c>
      <c r="F138" s="2">
        <v>-0.22</v>
      </c>
      <c r="G138" s="2">
        <v>0.4</v>
      </c>
      <c r="H138" s="2">
        <v>-1.17</v>
      </c>
      <c r="I138" s="4">
        <v>14425214675706.9</v>
      </c>
      <c r="J138" s="4">
        <v>5.7605161007272496</v>
      </c>
      <c r="L138" s="4">
        <f t="shared" si="8"/>
        <v>291209951159.20117</v>
      </c>
      <c r="M138" s="4">
        <f t="shared" si="9"/>
        <v>292206030709.93359</v>
      </c>
      <c r="N138" s="4">
        <f t="shared" si="7"/>
        <v>106.86862242425869</v>
      </c>
      <c r="O138" s="4">
        <f t="shared" si="7"/>
        <v>119.78336568925043</v>
      </c>
      <c r="P138" s="4">
        <f t="shared" si="7"/>
        <v>87.499858897174107</v>
      </c>
      <c r="Q138" s="4"/>
      <c r="R138" s="4">
        <f t="shared" si="6"/>
        <v>904.19284292069392</v>
      </c>
    </row>
    <row r="139" spans="5:18" x14ac:dyDescent="0.3">
      <c r="E139" s="1">
        <v>44562</v>
      </c>
      <c r="F139" s="2">
        <v>0.06</v>
      </c>
      <c r="G139" s="2">
        <v>0.22</v>
      </c>
      <c r="H139" s="2">
        <v>0.84</v>
      </c>
      <c r="I139" s="4">
        <v>14798695662329.6</v>
      </c>
      <c r="J139" s="4">
        <v>5.7188556808656204</v>
      </c>
      <c r="L139" s="4">
        <f t="shared" si="8"/>
        <v>373480986622.69922</v>
      </c>
      <c r="M139" s="4">
        <f t="shared" si="9"/>
        <v>324198597222.13348</v>
      </c>
      <c r="N139" s="4">
        <f t="shared" si="7"/>
        <v>106.93274359771324</v>
      </c>
      <c r="O139" s="4">
        <f t="shared" si="7"/>
        <v>120.04688909376678</v>
      </c>
      <c r="P139" s="4">
        <f t="shared" si="7"/>
        <v>88.234857711910365</v>
      </c>
      <c r="Q139" s="4"/>
      <c r="R139" s="4">
        <f t="shared" si="6"/>
        <v>955.90232668404451</v>
      </c>
    </row>
    <row r="140" spans="5:18" x14ac:dyDescent="0.3">
      <c r="E140" s="1">
        <v>44593</v>
      </c>
      <c r="F140" s="2">
        <v>0.49</v>
      </c>
      <c r="G140" s="2">
        <v>0.38</v>
      </c>
      <c r="H140" s="2">
        <v>0.62</v>
      </c>
      <c r="I140" s="4">
        <v>12233430571458.6</v>
      </c>
      <c r="J140" s="4">
        <v>6.1213728865915904</v>
      </c>
      <c r="L140" s="4">
        <f t="shared" si="8"/>
        <v>-2565265090871</v>
      </c>
      <c r="M140" s="4">
        <f t="shared" si="9"/>
        <v>-633524717696.36658</v>
      </c>
      <c r="N140" s="4">
        <f t="shared" si="7"/>
        <v>107.45671404134202</v>
      </c>
      <c r="O140" s="4">
        <f t="shared" si="7"/>
        <v>120.50306727232309</v>
      </c>
      <c r="P140" s="4">
        <f t="shared" si="7"/>
        <v>88.781913829724203</v>
      </c>
      <c r="Q140" s="4"/>
      <c r="R140" s="4">
        <f t="shared" si="6"/>
        <v>1014.4166725319797</v>
      </c>
    </row>
    <row r="141" spans="5:18" x14ac:dyDescent="0.3">
      <c r="E141" s="1">
        <v>44621</v>
      </c>
      <c r="F141" s="2">
        <v>-0.11</v>
      </c>
      <c r="G141" s="2">
        <v>0.51</v>
      </c>
      <c r="H141" s="2">
        <v>1.89</v>
      </c>
      <c r="I141" s="4">
        <v>12652363642766.199</v>
      </c>
      <c r="J141" s="4">
        <v>-12.751777999289301</v>
      </c>
      <c r="L141" s="4">
        <f t="shared" si="8"/>
        <v>418933071307.59961</v>
      </c>
      <c r="M141" s="4">
        <f t="shared" si="9"/>
        <v>-590950344313.56702</v>
      </c>
      <c r="N141" s="4">
        <f t="shared" si="7"/>
        <v>107.33851165589655</v>
      </c>
      <c r="O141" s="4">
        <f t="shared" si="7"/>
        <v>121.11763291541196</v>
      </c>
      <c r="P141" s="4">
        <f t="shared" si="7"/>
        <v>90.459892001105985</v>
      </c>
      <c r="Q141" s="4"/>
      <c r="R141" s="4">
        <f t="shared" si="6"/>
        <v>885.06051046292407</v>
      </c>
    </row>
    <row r="142" spans="5:18" x14ac:dyDescent="0.3">
      <c r="E142" s="1">
        <v>44652</v>
      </c>
      <c r="F142" s="2">
        <v>-0.02</v>
      </c>
      <c r="G142" s="2">
        <v>0.16</v>
      </c>
      <c r="H142" s="2">
        <v>-1.37</v>
      </c>
      <c r="I142" s="4">
        <v>13037853453991.699</v>
      </c>
      <c r="J142" s="4">
        <v>1.5284084138248399</v>
      </c>
      <c r="L142" s="4">
        <f t="shared" si="8"/>
        <v>385489811225.5</v>
      </c>
      <c r="M142" s="4">
        <f t="shared" si="9"/>
        <v>-586947402779.30017</v>
      </c>
      <c r="N142" s="4">
        <f t="shared" si="7"/>
        <v>107.31704395356537</v>
      </c>
      <c r="O142" s="4">
        <f t="shared" si="7"/>
        <v>121.31142112807663</v>
      </c>
      <c r="P142" s="4">
        <f t="shared" si="7"/>
        <v>89.220591480690828</v>
      </c>
      <c r="Q142" s="4"/>
      <c r="R142" s="4">
        <f t="shared" si="6"/>
        <v>898.58784977228049</v>
      </c>
    </row>
    <row r="143" spans="5:18" x14ac:dyDescent="0.3">
      <c r="E143" s="1">
        <v>44682</v>
      </c>
      <c r="F143" s="2">
        <v>-0.05</v>
      </c>
      <c r="G143" s="2">
        <v>0.62</v>
      </c>
      <c r="H143" s="2">
        <v>0.72</v>
      </c>
      <c r="I143" s="4">
        <v>13448177444638.199</v>
      </c>
      <c r="J143" s="4">
        <v>16.554759121153701</v>
      </c>
      <c r="L143" s="4">
        <f t="shared" si="8"/>
        <v>410323990646.5</v>
      </c>
      <c r="M143" s="4">
        <f t="shared" si="9"/>
        <v>404915624393.19989</v>
      </c>
      <c r="N143" s="4">
        <f t="shared" si="7"/>
        <v>107.2633854315886</v>
      </c>
      <c r="O143" s="4">
        <f t="shared" si="7"/>
        <v>122.06355193907071</v>
      </c>
      <c r="P143" s="4">
        <f t="shared" si="7"/>
        <v>89.862979739351815</v>
      </c>
      <c r="Q143" s="4"/>
      <c r="R143" s="4">
        <f t="shared" si="6"/>
        <v>1047.3469037940361</v>
      </c>
    </row>
    <row r="144" spans="5:18" x14ac:dyDescent="0.3">
      <c r="E144" s="1">
        <v>44713</v>
      </c>
      <c r="F144" s="2">
        <v>2.56</v>
      </c>
      <c r="G144" s="2">
        <v>0.91</v>
      </c>
      <c r="H144" s="2">
        <v>0.75</v>
      </c>
      <c r="I144" s="4">
        <v>13899419837573.4</v>
      </c>
      <c r="J144" s="4">
        <v>9.0440123729215003</v>
      </c>
      <c r="L144" s="4">
        <f t="shared" si="8"/>
        <v>451242392935.20117</v>
      </c>
      <c r="M144" s="4">
        <f t="shared" si="9"/>
        <v>415685398269.06708</v>
      </c>
      <c r="N144" s="4">
        <f t="shared" si="7"/>
        <v>110.00932809863728</v>
      </c>
      <c r="O144" s="4">
        <f t="shared" si="7"/>
        <v>123.17433026171626</v>
      </c>
      <c r="P144" s="4">
        <f t="shared" si="7"/>
        <v>90.536952087396955</v>
      </c>
      <c r="Q144" s="4"/>
      <c r="R144" s="4">
        <f t="shared" si="6"/>
        <v>1142.0690873605788</v>
      </c>
    </row>
    <row r="145" spans="5:18" x14ac:dyDescent="0.3">
      <c r="E145" s="1">
        <v>44743</v>
      </c>
      <c r="F145" s="2">
        <v>1.82</v>
      </c>
      <c r="G145" s="2">
        <v>0.35</v>
      </c>
      <c r="H145" s="2">
        <v>0.59</v>
      </c>
      <c r="I145" s="4">
        <v>14333243806404.1</v>
      </c>
      <c r="J145" s="4">
        <v>4.9626200772349396</v>
      </c>
      <c r="L145" s="4">
        <f t="shared" si="8"/>
        <v>433823968830.69922</v>
      </c>
      <c r="M145" s="4">
        <f t="shared" si="9"/>
        <v>431796784137.4668</v>
      </c>
      <c r="N145" s="4">
        <f t="shared" si="7"/>
        <v>112.01149787003249</v>
      </c>
      <c r="O145" s="4">
        <f t="shared" si="7"/>
        <v>123.60544041763228</v>
      </c>
      <c r="P145" s="4">
        <f t="shared" si="7"/>
        <v>91.071120104712605</v>
      </c>
      <c r="Q145" s="4"/>
      <c r="R145" s="4">
        <f t="shared" si="6"/>
        <v>1198.7456371858286</v>
      </c>
    </row>
    <row r="146" spans="5:18" x14ac:dyDescent="0.3">
      <c r="E146" s="1">
        <v>44774</v>
      </c>
      <c r="F146" s="2">
        <v>-0.75</v>
      </c>
      <c r="G146" s="2">
        <v>0.24</v>
      </c>
      <c r="H146" s="2">
        <v>-0.5</v>
      </c>
      <c r="I146" s="4">
        <v>14764707312715.5</v>
      </c>
      <c r="J146" s="4">
        <v>-0.51685253866391101</v>
      </c>
      <c r="L146" s="4">
        <f t="shared" si="8"/>
        <v>431463506311.40039</v>
      </c>
      <c r="M146" s="4">
        <f t="shared" si="9"/>
        <v>438843289359.10028</v>
      </c>
      <c r="N146" s="4">
        <f t="shared" si="7"/>
        <v>111.17141163600725</v>
      </c>
      <c r="O146" s="4">
        <f t="shared" si="7"/>
        <v>123.9020934746346</v>
      </c>
      <c r="P146" s="4">
        <f t="shared" si="7"/>
        <v>90.615764504189045</v>
      </c>
      <c r="Q146" s="4"/>
      <c r="R146" s="4">
        <f t="shared" si="6"/>
        <v>1192.5498899279107</v>
      </c>
    </row>
    <row r="147" spans="5:18" x14ac:dyDescent="0.3">
      <c r="E147" s="1">
        <v>44805</v>
      </c>
      <c r="F147" s="2">
        <v>0.28000000000000003</v>
      </c>
      <c r="G147" s="2">
        <v>0.8</v>
      </c>
      <c r="H147" s="2">
        <v>0.35</v>
      </c>
      <c r="I147" s="4">
        <v>15194321776962.801</v>
      </c>
      <c r="J147" s="4">
        <v>5.2089821758398402</v>
      </c>
      <c r="L147" s="4">
        <f t="shared" si="8"/>
        <v>429614464247.30078</v>
      </c>
      <c r="M147" s="4">
        <f t="shared" si="9"/>
        <v>431633979796.4668</v>
      </c>
      <c r="N147" s="4">
        <f t="shared" ref="N147:P162" si="10" xml:space="preserve"> N146*(1+F147/100)</f>
        <v>111.48269158858805</v>
      </c>
      <c r="O147" s="4">
        <f t="shared" si="10"/>
        <v>124.89331022243168</v>
      </c>
      <c r="P147" s="4">
        <f t="shared" si="10"/>
        <v>90.932919679953713</v>
      </c>
      <c r="Q147" s="4"/>
      <c r="R147" s="4">
        <f t="shared" si="6"/>
        <v>1254.6696011322533</v>
      </c>
    </row>
    <row r="148" spans="5:18" x14ac:dyDescent="0.3">
      <c r="E148" s="1">
        <v>44835</v>
      </c>
      <c r="F148" s="2">
        <v>-0.57999999999999996</v>
      </c>
      <c r="G148" s="2">
        <v>0.18</v>
      </c>
      <c r="H148" s="2">
        <v>-0.09</v>
      </c>
      <c r="I148" s="4">
        <v>15622150559515.4</v>
      </c>
      <c r="J148" s="4">
        <v>2.9173407313117701</v>
      </c>
      <c r="L148" s="4">
        <f t="shared" si="8"/>
        <v>427828782552.59961</v>
      </c>
      <c r="M148" s="4">
        <f t="shared" si="9"/>
        <v>429635584370.43359</v>
      </c>
      <c r="N148" s="4">
        <f t="shared" si="10"/>
        <v>110.83609197737424</v>
      </c>
      <c r="O148" s="4">
        <f t="shared" si="10"/>
        <v>125.11811818083206</v>
      </c>
      <c r="P148" s="4">
        <f t="shared" si="10"/>
        <v>90.851080052241755</v>
      </c>
      <c r="Q148" s="4"/>
      <c r="R148" s="4">
        <f t="shared" si="6"/>
        <v>1291.2725884494716</v>
      </c>
    </row>
    <row r="149" spans="5:18" x14ac:dyDescent="0.3">
      <c r="E149" s="1">
        <v>44866</v>
      </c>
      <c r="F149" s="2">
        <v>-0.27</v>
      </c>
      <c r="G149" s="2">
        <v>-0.24</v>
      </c>
      <c r="H149" s="2">
        <v>-1.98</v>
      </c>
      <c r="I149" s="4">
        <v>16054268347178</v>
      </c>
      <c r="J149" s="4">
        <v>-1.5859501073184701</v>
      </c>
      <c r="L149" s="4">
        <f t="shared" si="8"/>
        <v>432117787662.59961</v>
      </c>
      <c r="M149" s="4">
        <f t="shared" si="9"/>
        <v>429853678154.16669</v>
      </c>
      <c r="N149" s="4">
        <f t="shared" si="10"/>
        <v>110.53683452903532</v>
      </c>
      <c r="O149" s="4">
        <f t="shared" si="10"/>
        <v>124.81783469719807</v>
      </c>
      <c r="P149" s="4">
        <f t="shared" si="10"/>
        <v>89.052228667207359</v>
      </c>
      <c r="Q149" s="4"/>
      <c r="R149" s="4">
        <f t="shared" si="6"/>
        <v>1270.7936494471833</v>
      </c>
    </row>
    <row r="150" spans="5:18" x14ac:dyDescent="0.3">
      <c r="E150" s="1">
        <v>44896</v>
      </c>
      <c r="F150" s="2">
        <v>-0.15</v>
      </c>
      <c r="G150" s="2">
        <v>0.37</v>
      </c>
      <c r="H150" s="2">
        <v>0.1</v>
      </c>
      <c r="I150" s="4">
        <v>16592485600781.6</v>
      </c>
      <c r="J150" s="4">
        <v>4.4827680085535304</v>
      </c>
      <c r="L150" s="4">
        <f t="shared" si="8"/>
        <v>538217253603.59961</v>
      </c>
      <c r="M150" s="4">
        <f t="shared" si="9"/>
        <v>466054607939.59961</v>
      </c>
      <c r="N150" s="4">
        <f t="shared" si="10"/>
        <v>110.37102927724177</v>
      </c>
      <c r="O150" s="4">
        <f t="shared" si="10"/>
        <v>125.27966068557771</v>
      </c>
      <c r="P150" s="4">
        <f t="shared" si="10"/>
        <v>89.141280895874559</v>
      </c>
      <c r="Q150" s="4"/>
      <c r="R150" s="4">
        <f t="shared" si="6"/>
        <v>1327.7603806193315</v>
      </c>
    </row>
    <row r="151" spans="5:18" x14ac:dyDescent="0.3">
      <c r="E151" s="1">
        <v>44927</v>
      </c>
      <c r="F151" s="2">
        <v>0.72</v>
      </c>
      <c r="G151" s="2">
        <v>0.64</v>
      </c>
      <c r="H151" s="2">
        <v>0.9</v>
      </c>
      <c r="I151" s="4">
        <v>16963017411008</v>
      </c>
      <c r="J151" s="4">
        <v>4.4468649694438396</v>
      </c>
      <c r="L151" s="4">
        <f t="shared" si="8"/>
        <v>370531810226.40039</v>
      </c>
      <c r="M151" s="4">
        <f t="shared" si="9"/>
        <v>446955617164.19989</v>
      </c>
      <c r="N151" s="4">
        <f t="shared" si="10"/>
        <v>111.16570068803793</v>
      </c>
      <c r="O151" s="4">
        <f t="shared" si="10"/>
        <v>126.08145051396541</v>
      </c>
      <c r="P151" s="4">
        <f t="shared" si="10"/>
        <v>89.943552423937419</v>
      </c>
      <c r="Q151" s="4"/>
      <c r="R151" s="4">
        <f t="shared" si="6"/>
        <v>1386.8040918632469</v>
      </c>
    </row>
    <row r="152" spans="5:18" x14ac:dyDescent="0.3">
      <c r="E152" s="1">
        <v>44958</v>
      </c>
      <c r="F152" s="2">
        <v>1.43</v>
      </c>
      <c r="G152" s="2">
        <v>0.41</v>
      </c>
      <c r="H152" s="2">
        <v>0.81</v>
      </c>
      <c r="I152" s="4">
        <v>12384586025765.4</v>
      </c>
      <c r="J152" s="4">
        <v>4.4702651024769899</v>
      </c>
      <c r="L152" s="4">
        <f t="shared" si="8"/>
        <v>-4578431385242.5996</v>
      </c>
      <c r="M152" s="4">
        <f t="shared" si="9"/>
        <v>-1223227440470.8665</v>
      </c>
      <c r="N152" s="4">
        <f t="shared" si="10"/>
        <v>112.75537020787687</v>
      </c>
      <c r="O152" s="4">
        <f t="shared" si="10"/>
        <v>126.59838446107267</v>
      </c>
      <c r="P152" s="4">
        <f t="shared" si="10"/>
        <v>90.672095198571313</v>
      </c>
      <c r="Q152" s="4"/>
      <c r="R152" s="4">
        <f t="shared" si="6"/>
        <v>1448.7979112215326</v>
      </c>
    </row>
    <row r="153" spans="5:18" x14ac:dyDescent="0.3">
      <c r="E153" s="1">
        <v>44986</v>
      </c>
      <c r="F153" s="2">
        <v>1.02</v>
      </c>
      <c r="G153" s="2">
        <v>0.64</v>
      </c>
      <c r="H153" s="2">
        <v>-0.37</v>
      </c>
      <c r="I153" s="4">
        <v>12979946264133.301</v>
      </c>
      <c r="J153" s="4">
        <v>7.3148369766374497</v>
      </c>
      <c r="L153" s="4">
        <f t="shared" si="8"/>
        <v>595360238367.90039</v>
      </c>
      <c r="M153" s="4">
        <f t="shared" si="9"/>
        <v>-1204179778882.7664</v>
      </c>
      <c r="N153" s="4">
        <f t="shared" si="10"/>
        <v>113.90547498399721</v>
      </c>
      <c r="O153" s="4">
        <f t="shared" si="10"/>
        <v>127.40861412162353</v>
      </c>
      <c r="P153" s="4">
        <f t="shared" si="10"/>
        <v>90.336608446336598</v>
      </c>
      <c r="Q153" s="4"/>
      <c r="R153" s="4">
        <f t="shared" si="6"/>
        <v>1554.7751165483162</v>
      </c>
    </row>
    <row r="154" spans="5:18" x14ac:dyDescent="0.3">
      <c r="E154" s="1">
        <v>45017</v>
      </c>
      <c r="F154" s="2">
        <v>1.06</v>
      </c>
      <c r="G154" s="2">
        <v>-0.32</v>
      </c>
      <c r="H154" s="2">
        <v>-0.11</v>
      </c>
      <c r="I154" s="4">
        <v>13481001420336.4</v>
      </c>
      <c r="J154" s="4">
        <v>-3.68203010098927</v>
      </c>
      <c r="L154" s="4">
        <f t="shared" si="8"/>
        <v>501055156203.09961</v>
      </c>
      <c r="M154" s="4">
        <f t="shared" si="9"/>
        <v>-1160671996890.5332</v>
      </c>
      <c r="N154" s="4">
        <f t="shared" si="10"/>
        <v>115.11287301882757</v>
      </c>
      <c r="O154" s="4">
        <f t="shared" si="10"/>
        <v>127.00090655643433</v>
      </c>
      <c r="P154" s="4">
        <f t="shared" si="10"/>
        <v>90.237238177045626</v>
      </c>
      <c r="Q154" s="4"/>
      <c r="R154" s="4">
        <f t="shared" si="6"/>
        <v>1497.5278287543163</v>
      </c>
    </row>
    <row r="155" spans="5:18" x14ac:dyDescent="0.3">
      <c r="E155" s="1">
        <v>45047</v>
      </c>
      <c r="F155" s="2">
        <v>0.15</v>
      </c>
      <c r="G155" s="2">
        <v>0.77</v>
      </c>
      <c r="H155" s="2">
        <v>0.86</v>
      </c>
      <c r="I155" s="4">
        <v>14003430189741.301</v>
      </c>
      <c r="J155" s="4">
        <v>0.19878996836129401</v>
      </c>
      <c r="L155" s="4">
        <f t="shared" si="8"/>
        <v>522428769404.90039</v>
      </c>
      <c r="M155" s="4">
        <f t="shared" si="9"/>
        <v>539614721325.30011</v>
      </c>
      <c r="N155" s="4">
        <f t="shared" si="10"/>
        <v>115.28554232835582</v>
      </c>
      <c r="O155" s="4">
        <f t="shared" si="10"/>
        <v>127.97881353691888</v>
      </c>
      <c r="P155" s="4">
        <f t="shared" si="10"/>
        <v>91.013278425368213</v>
      </c>
      <c r="Q155" s="4"/>
      <c r="R155" s="4">
        <f t="shared" si="6"/>
        <v>1500.5047638512985</v>
      </c>
    </row>
    <row r="156" spans="5:18" x14ac:dyDescent="0.3">
      <c r="E156" s="1">
        <v>45078</v>
      </c>
      <c r="F156" s="2">
        <v>0.01</v>
      </c>
      <c r="G156" s="2">
        <v>0.78</v>
      </c>
      <c r="H156" s="2">
        <v>-0.6</v>
      </c>
      <c r="I156" s="4">
        <v>14553580016332.801</v>
      </c>
      <c r="J156" s="4">
        <v>1.7236293122609501</v>
      </c>
      <c r="L156" s="4">
        <f t="shared" si="8"/>
        <v>550149826591.5</v>
      </c>
      <c r="M156" s="4">
        <f t="shared" si="9"/>
        <v>524544584066.5</v>
      </c>
      <c r="N156" s="4">
        <f t="shared" si="10"/>
        <v>115.29707088258866</v>
      </c>
      <c r="O156" s="4">
        <f t="shared" si="10"/>
        <v>128.97704828250684</v>
      </c>
      <c r="P156" s="4">
        <f t="shared" si="10"/>
        <v>90.46719875481601</v>
      </c>
      <c r="Q156" s="4"/>
      <c r="R156" s="4">
        <f t="shared" si="6"/>
        <v>1526.3679037929116</v>
      </c>
    </row>
    <row r="157" spans="5:18" x14ac:dyDescent="0.3">
      <c r="E157" s="1">
        <v>45108</v>
      </c>
      <c r="F157" s="2">
        <v>-0.02</v>
      </c>
      <c r="G157" s="2">
        <v>0.13</v>
      </c>
      <c r="H157" s="2">
        <v>-0.89</v>
      </c>
      <c r="I157" s="4">
        <v>15110422870162.699</v>
      </c>
      <c r="J157" s="4">
        <v>3.8483916902230502</v>
      </c>
      <c r="L157" s="4">
        <f t="shared" si="8"/>
        <v>556842853829.89844</v>
      </c>
      <c r="M157" s="4">
        <f t="shared" si="9"/>
        <v>543140483275.43292</v>
      </c>
      <c r="N157" s="4">
        <f t="shared" si="10"/>
        <v>115.27401146841214</v>
      </c>
      <c r="O157" s="4">
        <f t="shared" si="10"/>
        <v>129.14471844527412</v>
      </c>
      <c r="P157" s="4">
        <f t="shared" si="10"/>
        <v>89.662040685898148</v>
      </c>
      <c r="Q157" s="4"/>
      <c r="R157" s="4">
        <f t="shared" si="6"/>
        <v>1585.1085193647098</v>
      </c>
    </row>
    <row r="158" spans="5:18" x14ac:dyDescent="0.3">
      <c r="E158" s="1">
        <v>45139</v>
      </c>
      <c r="F158" s="2">
        <v>0.9</v>
      </c>
      <c r="G158" s="2">
        <v>0.57999999999999996</v>
      </c>
      <c r="H158" s="2">
        <v>1.01</v>
      </c>
      <c r="I158" s="4">
        <v>15701978488753.301</v>
      </c>
      <c r="J158" s="4">
        <v>5.2363585179695704</v>
      </c>
      <c r="L158" s="4">
        <f t="shared" si="8"/>
        <v>591555618590.60156</v>
      </c>
      <c r="M158" s="4">
        <f t="shared" si="9"/>
        <v>566182766337.33337</v>
      </c>
      <c r="N158" s="4">
        <f t="shared" si="10"/>
        <v>116.31147757162783</v>
      </c>
      <c r="O158" s="4">
        <f t="shared" si="10"/>
        <v>129.89375781225672</v>
      </c>
      <c r="P158" s="4">
        <f t="shared" si="10"/>
        <v>90.567627296825719</v>
      </c>
      <c r="Q158" s="4"/>
      <c r="R158" s="4">
        <f t="shared" si="6"/>
        <v>1668.1104843375251</v>
      </c>
    </row>
    <row r="159" spans="5:18" x14ac:dyDescent="0.3">
      <c r="E159" s="1">
        <v>45170</v>
      </c>
      <c r="F159" s="2">
        <v>0.5</v>
      </c>
      <c r="G159" s="2">
        <v>0.36</v>
      </c>
      <c r="H159" s="2">
        <v>-0.26</v>
      </c>
      <c r="I159" s="4">
        <v>16276906626325.801</v>
      </c>
      <c r="J159" s="4">
        <v>7.7030795320192196</v>
      </c>
      <c r="L159" s="4">
        <f t="shared" si="8"/>
        <v>574928137572.5</v>
      </c>
      <c r="M159" s="4">
        <f t="shared" si="9"/>
        <v>574442203331</v>
      </c>
      <c r="N159" s="4">
        <f t="shared" si="10"/>
        <v>116.89303495948596</v>
      </c>
      <c r="O159" s="4">
        <f t="shared" si="10"/>
        <v>130.36137534038085</v>
      </c>
      <c r="P159" s="4">
        <f t="shared" si="10"/>
        <v>90.332151465853968</v>
      </c>
      <c r="Q159" s="4"/>
      <c r="R159" s="4">
        <f t="shared" si="6"/>
        <v>1796.6063616279955</v>
      </c>
    </row>
    <row r="160" spans="5:18" x14ac:dyDescent="0.3">
      <c r="E160" s="1">
        <v>45200</v>
      </c>
      <c r="F160" s="2">
        <v>0.63</v>
      </c>
      <c r="G160" s="2">
        <v>0.48</v>
      </c>
      <c r="H160" s="2">
        <v>0.28999999999999998</v>
      </c>
      <c r="I160" s="4">
        <v>16868521491759.4</v>
      </c>
      <c r="J160" s="4">
        <v>2.8457998005908598</v>
      </c>
      <c r="L160" s="4">
        <f t="shared" si="8"/>
        <v>591614865433.59961</v>
      </c>
      <c r="M160" s="4">
        <f t="shared" si="9"/>
        <v>586032873865.56702</v>
      </c>
      <c r="N160" s="4">
        <f t="shared" si="10"/>
        <v>117.62946107973072</v>
      </c>
      <c r="O160" s="4">
        <f t="shared" si="10"/>
        <v>130.98710994201465</v>
      </c>
      <c r="P160" s="4">
        <f t="shared" si="10"/>
        <v>90.594114705104943</v>
      </c>
      <c r="Q160" s="4"/>
      <c r="R160" s="4">
        <f t="shared" si="6"/>
        <v>1847.7341818846076</v>
      </c>
    </row>
    <row r="161" spans="5:18" x14ac:dyDescent="0.3">
      <c r="E161" s="1">
        <v>45231</v>
      </c>
      <c r="F161" s="2">
        <v>0.18</v>
      </c>
      <c r="G161" s="2">
        <v>0.79</v>
      </c>
      <c r="H161" s="2">
        <v>0.47</v>
      </c>
      <c r="I161" s="4">
        <v>17473289815899.801</v>
      </c>
      <c r="J161" s="4">
        <v>6.0614635801488701</v>
      </c>
      <c r="L161" s="4">
        <f t="shared" si="8"/>
        <v>604768324140.40039</v>
      </c>
      <c r="M161" s="4">
        <f t="shared" si="9"/>
        <v>590437109048.83337</v>
      </c>
      <c r="N161" s="4">
        <f t="shared" si="10"/>
        <v>117.84119410967423</v>
      </c>
      <c r="O161" s="4">
        <f t="shared" si="10"/>
        <v>132.02190811055658</v>
      </c>
      <c r="P161" s="4">
        <f t="shared" si="10"/>
        <v>91.019907044218925</v>
      </c>
      <c r="Q161" s="4"/>
      <c r="R161" s="4">
        <f t="shared" si="6"/>
        <v>1959.7339163775048</v>
      </c>
    </row>
    <row r="162" spans="5:18" x14ac:dyDescent="0.3">
      <c r="E162" s="1">
        <v>45261</v>
      </c>
      <c r="F162" s="2">
        <v>0.35</v>
      </c>
      <c r="G162" s="2">
        <v>0.36</v>
      </c>
      <c r="H162" s="2">
        <v>0.35</v>
      </c>
      <c r="I162" s="4">
        <v>18298634974696.602</v>
      </c>
      <c r="J162" s="4">
        <v>4.4236295073153498</v>
      </c>
      <c r="L162" s="4">
        <f t="shared" si="8"/>
        <v>825345158796.80078</v>
      </c>
      <c r="M162" s="4">
        <f t="shared" si="9"/>
        <v>673909449456.93359</v>
      </c>
      <c r="N162" s="4">
        <f t="shared" si="10"/>
        <v>118.2536382890581</v>
      </c>
      <c r="O162" s="4">
        <f t="shared" si="10"/>
        <v>132.49718697975459</v>
      </c>
      <c r="P162" s="4">
        <f t="shared" si="10"/>
        <v>91.338476718873693</v>
      </c>
      <c r="Q162" s="4"/>
      <c r="R162" s="4">
        <f t="shared" si="6"/>
        <v>2046.4252841672467</v>
      </c>
    </row>
    <row r="163" spans="5:18" x14ac:dyDescent="0.3">
      <c r="E163" s="1">
        <v>45292</v>
      </c>
      <c r="F163" s="2">
        <v>-0.03</v>
      </c>
      <c r="G163" s="2">
        <v>0.78</v>
      </c>
      <c r="H163" s="2">
        <v>-0.34</v>
      </c>
      <c r="I163" s="4">
        <v>18654121554518.801</v>
      </c>
      <c r="J163" s="4">
        <v>4.3931394111818296</v>
      </c>
      <c r="L163" s="4">
        <f t="shared" si="8"/>
        <v>355486579822.19922</v>
      </c>
      <c r="M163" s="4">
        <f t="shared" si="9"/>
        <v>595200020919.80017</v>
      </c>
      <c r="N163" s="4">
        <f t="shared" ref="N163:P170" si="11" xml:space="preserve"> N162*(1+F163/100)</f>
        <v>118.21816219757139</v>
      </c>
      <c r="O163" s="4">
        <f t="shared" si="11"/>
        <v>133.53066503819667</v>
      </c>
      <c r="P163" s="4">
        <f t="shared" si="11"/>
        <v>91.027925898029523</v>
      </c>
      <c r="Q163" s="4"/>
      <c r="R163" s="4">
        <f t="shared" si="6"/>
        <v>2136.3275998463878</v>
      </c>
    </row>
    <row r="164" spans="5:18" x14ac:dyDescent="0.3">
      <c r="E164" s="1">
        <v>45323</v>
      </c>
      <c r="F164" s="2">
        <v>-0.02</v>
      </c>
      <c r="G164" s="2">
        <v>0.16</v>
      </c>
      <c r="H164" s="2">
        <v>0.95</v>
      </c>
      <c r="I164" s="4">
        <v>12559055351644.301</v>
      </c>
      <c r="J164" s="4">
        <v>4.3836985120255596</v>
      </c>
      <c r="L164" s="4">
        <f t="shared" si="8"/>
        <v>-6095066202874.5</v>
      </c>
      <c r="M164" s="4">
        <f t="shared" si="9"/>
        <v>-1638078154751.8333</v>
      </c>
      <c r="N164" s="4">
        <f t="shared" si="11"/>
        <v>118.19451856513187</v>
      </c>
      <c r="O164" s="4">
        <f t="shared" si="11"/>
        <v>133.74431410225779</v>
      </c>
      <c r="P164" s="4">
        <f t="shared" si="11"/>
        <v>91.892691194060802</v>
      </c>
      <c r="Q164" s="4"/>
      <c r="R164" s="4">
        <f t="shared" si="6"/>
        <v>2229.9777610528454</v>
      </c>
    </row>
    <row r="165" spans="5:18" x14ac:dyDescent="0.3">
      <c r="E165" s="1">
        <v>45352</v>
      </c>
      <c r="F165" s="2">
        <v>0.56000000000000005</v>
      </c>
      <c r="G165" s="2">
        <v>-0.14000000000000001</v>
      </c>
      <c r="H165" s="2">
        <v>0.32</v>
      </c>
      <c r="I165" s="4">
        <v>13423282075413.6</v>
      </c>
      <c r="J165" s="4">
        <v>6.7288326199566297</v>
      </c>
      <c r="L165" s="4">
        <f t="shared" si="8"/>
        <v>864226723769.29883</v>
      </c>
      <c r="M165" s="4">
        <f t="shared" si="9"/>
        <v>-1625117633094.334</v>
      </c>
      <c r="N165" s="4">
        <f t="shared" si="11"/>
        <v>118.85640786909661</v>
      </c>
      <c r="O165" s="4">
        <f t="shared" si="11"/>
        <v>133.55707206251464</v>
      </c>
      <c r="P165" s="4">
        <f t="shared" si="11"/>
        <v>92.186747805881808</v>
      </c>
      <c r="Q165" s="4"/>
      <c r="R165" s="4">
        <f t="shared" si="6"/>
        <v>2380.0292320563476</v>
      </c>
    </row>
    <row r="166" spans="5:18" x14ac:dyDescent="0.3">
      <c r="E166" s="1">
        <v>45383</v>
      </c>
      <c r="F166" s="2">
        <v>-0.01</v>
      </c>
      <c r="G166" s="2">
        <v>0.9</v>
      </c>
      <c r="H166" s="2">
        <v>0.14000000000000001</v>
      </c>
      <c r="I166" s="4">
        <v>14114997756052.301</v>
      </c>
      <c r="J166" s="4">
        <v>7.7681826174308899</v>
      </c>
      <c r="L166" s="4">
        <f t="shared" si="8"/>
        <v>691715680638.70117</v>
      </c>
      <c r="M166" s="4">
        <f t="shared" si="9"/>
        <v>-1513041266155.5</v>
      </c>
      <c r="N166" s="4">
        <f t="shared" si="11"/>
        <v>118.8445222283097</v>
      </c>
      <c r="O166" s="4">
        <f t="shared" si="11"/>
        <v>134.75908571107726</v>
      </c>
      <c r="P166" s="4">
        <f t="shared" si="11"/>
        <v>92.315809252810055</v>
      </c>
      <c r="Q166" s="4"/>
      <c r="R166" s="4">
        <f t="shared" si="6"/>
        <v>2564.9142491507228</v>
      </c>
    </row>
    <row r="167" spans="5:18" x14ac:dyDescent="0.3">
      <c r="E167" s="1">
        <v>45413</v>
      </c>
      <c r="F167" s="2">
        <v>0.56999999999999995</v>
      </c>
      <c r="G167" s="2">
        <v>0.25</v>
      </c>
      <c r="H167" s="2">
        <v>0.19</v>
      </c>
      <c r="I167" s="4">
        <v>14856886950622</v>
      </c>
      <c r="J167" s="4">
        <v>7.3638757247106899</v>
      </c>
      <c r="L167" s="4">
        <f xml:space="preserve"> IF(I167&gt;1,I167-I166,I167)</f>
        <v>741889194569.69922</v>
      </c>
      <c r="M167" s="4">
        <f xml:space="preserve"> AVERAGE(L165:L167)</f>
        <v>765943866325.89978</v>
      </c>
      <c r="N167" s="4">
        <f t="shared" si="11"/>
        <v>119.52193600501107</v>
      </c>
      <c r="O167" s="4">
        <f t="shared" si="11"/>
        <v>135.09598342535494</v>
      </c>
      <c r="P167" s="4">
        <f t="shared" si="11"/>
        <v>92.491209290390401</v>
      </c>
      <c r="Q167" s="4"/>
      <c r="R167" s="4">
        <f t="shared" si="6"/>
        <v>2753.7913469035784</v>
      </c>
    </row>
    <row r="168" spans="5:18" x14ac:dyDescent="0.3">
      <c r="E168" s="1">
        <v>45444</v>
      </c>
      <c r="F168">
        <v>0</v>
      </c>
      <c r="G168">
        <v>0.39</v>
      </c>
      <c r="H168">
        <v>0.4</v>
      </c>
      <c r="I168">
        <v>15659867898735.5</v>
      </c>
      <c r="J168">
        <v>3.3905728078419699</v>
      </c>
      <c r="L168" s="4">
        <f t="shared" ref="L168:L170" si="12" xml:space="preserve"> IF(I168&gt;1,I168-I167,I168)</f>
        <v>802980948113.5</v>
      </c>
      <c r="M168" s="4">
        <f t="shared" ref="M168:M170" si="13" xml:space="preserve"> AVERAGE(L166:L168)</f>
        <v>745528607773.9668</v>
      </c>
      <c r="N168" s="4">
        <f t="shared" si="11"/>
        <v>119.52193600501107</v>
      </c>
      <c r="O168" s="4">
        <f t="shared" si="11"/>
        <v>135.62285776071383</v>
      </c>
      <c r="P168" s="4">
        <f t="shared" si="11"/>
        <v>92.861174127551962</v>
      </c>
      <c r="Q168" s="4"/>
      <c r="R168" s="4">
        <f t="shared" si="6"/>
        <v>2847.160647496396</v>
      </c>
    </row>
    <row r="169" spans="5:18" x14ac:dyDescent="0.3">
      <c r="E169" s="1">
        <v>45474</v>
      </c>
      <c r="F169">
        <v>0.28000000000000003</v>
      </c>
      <c r="G169">
        <v>0.35</v>
      </c>
      <c r="H169">
        <v>7.0000000000000007E-2</v>
      </c>
      <c r="I169">
        <v>16433158980523</v>
      </c>
      <c r="J169">
        <v>3.2311821983337499</v>
      </c>
      <c r="L169" s="4">
        <f t="shared" si="12"/>
        <v>773291081787.5</v>
      </c>
      <c r="M169" s="4">
        <f t="shared" si="13"/>
        <v>772720408156.89978</v>
      </c>
      <c r="N169" s="4">
        <f t="shared" si="11"/>
        <v>119.85659742582509</v>
      </c>
      <c r="O169" s="4">
        <f t="shared" si="11"/>
        <v>136.09753776287633</v>
      </c>
      <c r="P169" s="4">
        <f t="shared" si="11"/>
        <v>92.926176949441242</v>
      </c>
      <c r="Q169" s="4"/>
      <c r="R169" s="4">
        <f t="shared" si="6"/>
        <v>2939.1575954962636</v>
      </c>
    </row>
    <row r="170" spans="5:18" x14ac:dyDescent="0.3">
      <c r="E170" s="1">
        <v>45505</v>
      </c>
      <c r="F170">
        <v>0.02</v>
      </c>
      <c r="G170">
        <v>0.32</v>
      </c>
      <c r="H170">
        <v>0.23</v>
      </c>
      <c r="I170">
        <v>17220121153011</v>
      </c>
      <c r="J170">
        <v>6.1372163628484602</v>
      </c>
      <c r="L170" s="4">
        <f t="shared" si="12"/>
        <v>786962172488</v>
      </c>
      <c r="M170" s="4">
        <f t="shared" si="13"/>
        <v>787744734129.66663</v>
      </c>
      <c r="N170" s="4">
        <f t="shared" si="11"/>
        <v>119.88056874531024</v>
      </c>
      <c r="O170" s="4">
        <f t="shared" si="11"/>
        <v>136.53304988371755</v>
      </c>
      <c r="P170" s="4">
        <f t="shared" si="11"/>
        <v>93.139907156424954</v>
      </c>
      <c r="Q170" s="4"/>
      <c r="R170" s="4">
        <f t="shared" si="6"/>
        <v>3119.5400563769635</v>
      </c>
    </row>
    <row r="171" spans="5:18" x14ac:dyDescent="0.3">
      <c r="E171" s="1">
        <v>45536</v>
      </c>
      <c r="F171">
        <v>0.39</v>
      </c>
      <c r="G171">
        <v>0.59</v>
      </c>
      <c r="H171">
        <v>0.65</v>
      </c>
      <c r="I171">
        <v>18033728921501.301</v>
      </c>
      <c r="J171">
        <v>1.0859723338279399</v>
      </c>
      <c r="L171" s="4">
        <f t="shared" ref="L171" si="14" xml:space="preserve"> IF(I171&gt;1,I171-I170,I171)</f>
        <v>813607768490.30078</v>
      </c>
      <c r="M171" s="4">
        <f t="shared" ref="M171" si="15" xml:space="preserve"> AVERAGE(L169:L171)</f>
        <v>791287007588.60022</v>
      </c>
      <c r="N171" s="4">
        <f t="shared" ref="N171" si="16" xml:space="preserve"> N170*(1+F171/100)</f>
        <v>120.34810296341695</v>
      </c>
      <c r="O171" s="4">
        <f t="shared" ref="O171" si="17" xml:space="preserve"> O170*(1+G171/100)</f>
        <v>137.3385948780315</v>
      </c>
      <c r="P171" s="4">
        <f t="shared" ref="P171" si="18" xml:space="preserve"> P170*(1+H171/100)</f>
        <v>93.745316552941716</v>
      </c>
    </row>
    <row r="172" spans="5:18" x14ac:dyDescent="0.3">
      <c r="E172" s="1"/>
    </row>
    <row r="173" spans="5:18" x14ac:dyDescent="0.3">
      <c r="E173" s="1"/>
    </row>
    <row r="174" spans="5:18" x14ac:dyDescent="0.3">
      <c r="E174" s="1"/>
    </row>
    <row r="175" spans="5:18" x14ac:dyDescent="0.3">
      <c r="E175" s="1"/>
    </row>
    <row r="176" spans="5:18" x14ac:dyDescent="0.3">
      <c r="E176" s="1"/>
    </row>
    <row r="177" spans="5:5" x14ac:dyDescent="0.3">
      <c r="E177" s="1"/>
    </row>
    <row r="178" spans="5:5" x14ac:dyDescent="0.3">
      <c r="E178" s="1"/>
    </row>
    <row r="179" spans="5:5" x14ac:dyDescent="0.3">
      <c r="E179" s="1"/>
    </row>
    <row r="180" spans="5:5" x14ac:dyDescent="0.3">
      <c r="E180" s="1"/>
    </row>
    <row r="181" spans="5:5" x14ac:dyDescent="0.3">
      <c r="E181" s="1"/>
    </row>
    <row r="182" spans="5:5" x14ac:dyDescent="0.3">
      <c r="E182" s="1"/>
    </row>
    <row r="183" spans="5:5" x14ac:dyDescent="0.3">
      <c r="E183" s="1"/>
    </row>
    <row r="184" spans="5:5" x14ac:dyDescent="0.3">
      <c r="E184" s="1"/>
    </row>
    <row r="185" spans="5:5" x14ac:dyDescent="0.3">
      <c r="E185" s="1"/>
    </row>
    <row r="186" spans="5:5" x14ac:dyDescent="0.3">
      <c r="E186" s="1"/>
    </row>
    <row r="187" spans="5:5" x14ac:dyDescent="0.3">
      <c r="E187" s="1"/>
    </row>
    <row r="188" spans="5:5" x14ac:dyDescent="0.3">
      <c r="E188" s="1"/>
    </row>
    <row r="189" spans="5:5" x14ac:dyDescent="0.3">
      <c r="E189" s="1"/>
    </row>
    <row r="190" spans="5:5" x14ac:dyDescent="0.3">
      <c r="E190" s="1"/>
    </row>
    <row r="191" spans="5:5" x14ac:dyDescent="0.3">
      <c r="E191" s="1"/>
    </row>
    <row r="192" spans="5:5" x14ac:dyDescent="0.3">
      <c r="E192" s="1"/>
    </row>
    <row r="193" spans="5:5" x14ac:dyDescent="0.3">
      <c r="E193" s="1"/>
    </row>
    <row r="194" spans="5:5" x14ac:dyDescent="0.3">
      <c r="E194" s="1"/>
    </row>
    <row r="195" spans="5:5" x14ac:dyDescent="0.3">
      <c r="E195" s="1"/>
    </row>
    <row r="196" spans="5:5" x14ac:dyDescent="0.3">
      <c r="E196" s="1"/>
    </row>
    <row r="197" spans="5:5" x14ac:dyDescent="0.3">
      <c r="E197" s="1"/>
    </row>
    <row r="198" spans="5:5" x14ac:dyDescent="0.3">
      <c r="E198" s="1"/>
    </row>
    <row r="199" spans="5:5" x14ac:dyDescent="0.3">
      <c r="E199" s="1"/>
    </row>
    <row r="200" spans="5:5" x14ac:dyDescent="0.3">
      <c r="E200" s="1"/>
    </row>
    <row r="201" spans="5:5" x14ac:dyDescent="0.3">
      <c r="E201" s="1"/>
    </row>
    <row r="202" spans="5:5" x14ac:dyDescent="0.3">
      <c r="E202" s="1"/>
    </row>
    <row r="203" spans="5:5" x14ac:dyDescent="0.3">
      <c r="E203" s="1"/>
    </row>
    <row r="204" spans="5:5" x14ac:dyDescent="0.3">
      <c r="E204" s="1"/>
    </row>
    <row r="205" spans="5:5" x14ac:dyDescent="0.3">
      <c r="E205" s="1"/>
    </row>
    <row r="206" spans="5:5" x14ac:dyDescent="0.3">
      <c r="E206" s="1"/>
    </row>
    <row r="207" spans="5:5" x14ac:dyDescent="0.3">
      <c r="E207" s="1"/>
    </row>
    <row r="208" spans="5:5" x14ac:dyDescent="0.3">
      <c r="E208" s="1"/>
    </row>
    <row r="209" spans="5:5" x14ac:dyDescent="0.3">
      <c r="E209" s="1"/>
    </row>
    <row r="210" spans="5:5" x14ac:dyDescent="0.3">
      <c r="E210" s="1"/>
    </row>
    <row r="211" spans="5:5" x14ac:dyDescent="0.3">
      <c r="E211" s="1"/>
    </row>
    <row r="212" spans="5:5" x14ac:dyDescent="0.3">
      <c r="E212" s="1"/>
    </row>
    <row r="213" spans="5:5" x14ac:dyDescent="0.3">
      <c r="E213" s="1"/>
    </row>
    <row r="214" spans="5:5" x14ac:dyDescent="0.3">
      <c r="E214" s="1"/>
    </row>
    <row r="215" spans="5:5" x14ac:dyDescent="0.3">
      <c r="E215" s="1"/>
    </row>
    <row r="216" spans="5:5" x14ac:dyDescent="0.3">
      <c r="E216" s="1"/>
    </row>
    <row r="217" spans="5:5" x14ac:dyDescent="0.3">
      <c r="E217" s="1"/>
    </row>
    <row r="218" spans="5:5" x14ac:dyDescent="0.3">
      <c r="E218" s="1"/>
    </row>
    <row r="219" spans="5:5" x14ac:dyDescent="0.3">
      <c r="E219" s="1"/>
    </row>
    <row r="220" spans="5:5" x14ac:dyDescent="0.3">
      <c r="E220" s="1"/>
    </row>
    <row r="221" spans="5:5" x14ac:dyDescent="0.3">
      <c r="E221" s="1"/>
    </row>
    <row r="222" spans="5:5" x14ac:dyDescent="0.3">
      <c r="E222" s="1"/>
    </row>
    <row r="223" spans="5:5" x14ac:dyDescent="0.3">
      <c r="E223" s="1"/>
    </row>
    <row r="224" spans="5:5" x14ac:dyDescent="0.3">
      <c r="E224" s="1"/>
    </row>
    <row r="225" spans="5:5" x14ac:dyDescent="0.3">
      <c r="E225" s="1"/>
    </row>
    <row r="226" spans="5:5" x14ac:dyDescent="0.3">
      <c r="E226" s="1"/>
    </row>
    <row r="227" spans="5:5" x14ac:dyDescent="0.3">
      <c r="E227" s="1"/>
    </row>
    <row r="228" spans="5:5" x14ac:dyDescent="0.3">
      <c r="E228" s="1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EmbeddedDataStore" shapeId="2049" r:id="rId4">
          <objectPr defaultSize="0" r:id="rId5">
            <anchor moveWithCells="1">
              <from>
                <xdr:col>4</xdr:col>
                <xdr:colOff>15240</xdr:colOff>
                <xdr:row>2</xdr:row>
                <xdr:rowOff>15240</xdr:rowOff>
              </from>
              <to>
                <xdr:col>5</xdr:col>
                <xdr:colOff>144780</xdr:colOff>
                <xdr:row>3</xdr:row>
                <xdr:rowOff>114300</xdr:rowOff>
              </to>
            </anchor>
          </objectPr>
        </oleObject>
      </mc:Choice>
      <mc:Fallback>
        <oleObject progId="Mbnd.EmbeddedDataStore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C4A31-645F-4B2C-9935-F66309E052C0}">
  <dimension ref="C1:AF19"/>
  <sheetViews>
    <sheetView topLeftCell="A2" workbookViewId="0">
      <selection activeCell="C19" sqref="C19"/>
    </sheetView>
  </sheetViews>
  <sheetFormatPr defaultRowHeight="14.4" x14ac:dyDescent="0.3"/>
  <cols>
    <col min="3" max="3" width="68.6640625" customWidth="1"/>
  </cols>
  <sheetData>
    <row r="1" spans="3:32" x14ac:dyDescent="0.3">
      <c r="C1" t="s">
        <v>53</v>
      </c>
      <c r="D1" t="s">
        <v>53</v>
      </c>
    </row>
    <row r="2" spans="3:32" x14ac:dyDescent="0.3">
      <c r="R2" t="s">
        <v>48</v>
      </c>
      <c r="S2" t="s">
        <v>12</v>
      </c>
      <c r="T2" t="s">
        <v>16</v>
      </c>
      <c r="U2" t="s">
        <v>21</v>
      </c>
      <c r="V2" t="s">
        <v>14</v>
      </c>
      <c r="W2" t="s">
        <v>18</v>
      </c>
      <c r="X2" t="s">
        <v>49</v>
      </c>
      <c r="Y2" t="s">
        <v>19</v>
      </c>
      <c r="Z2" t="s">
        <v>50</v>
      </c>
      <c r="AA2" t="s">
        <v>51</v>
      </c>
      <c r="AB2" t="s">
        <v>17</v>
      </c>
      <c r="AC2" t="s">
        <v>20</v>
      </c>
      <c r="AD2" t="s">
        <v>13</v>
      </c>
      <c r="AE2" t="s">
        <v>15</v>
      </c>
      <c r="AF2" t="s">
        <v>52</v>
      </c>
    </row>
    <row r="3" spans="3:32" x14ac:dyDescent="0.3">
      <c r="R3">
        <v>2.2273829666666671</v>
      </c>
      <c r="S3">
        <v>1.7640688833333371</v>
      </c>
      <c r="T3">
        <v>-2.3425907333333384</v>
      </c>
      <c r="U3">
        <v>0.13588844999999594</v>
      </c>
      <c r="V3">
        <v>2.4075001333333432</v>
      </c>
      <c r="W3">
        <v>-1.4217503499999964</v>
      </c>
      <c r="X3">
        <v>0.64877321666666887</v>
      </c>
      <c r="Y3">
        <v>-4.3694325166666488</v>
      </c>
      <c r="Z3">
        <v>0.33086134999999217</v>
      </c>
      <c r="AA3">
        <v>0.577164316666682</v>
      </c>
      <c r="AB3">
        <v>1.2650962000000163</v>
      </c>
      <c r="AC3">
        <v>-0.50115516666663495</v>
      </c>
      <c r="AD3">
        <v>-3.3860608166666566</v>
      </c>
      <c r="AE3">
        <v>-2.4962140833333279</v>
      </c>
      <c r="AF3">
        <v>-2.3641269499999851</v>
      </c>
    </row>
    <row r="4" spans="3:32" x14ac:dyDescent="0.3">
      <c r="C4" t="s">
        <v>53</v>
      </c>
      <c r="D4" t="s">
        <v>53</v>
      </c>
    </row>
    <row r="5" spans="3:32" x14ac:dyDescent="0.3">
      <c r="C5" t="s">
        <v>54</v>
      </c>
      <c r="D5">
        <v>-4.3694325166666488</v>
      </c>
    </row>
    <row r="6" spans="3:32" x14ac:dyDescent="0.3">
      <c r="C6" t="s">
        <v>55</v>
      </c>
      <c r="D6">
        <v>-3.3860608166666566</v>
      </c>
    </row>
    <row r="7" spans="3:32" x14ac:dyDescent="0.3">
      <c r="C7" t="s">
        <v>67</v>
      </c>
      <c r="D7">
        <v>-2.4962140833333279</v>
      </c>
    </row>
    <row r="8" spans="3:32" x14ac:dyDescent="0.3">
      <c r="C8" t="s">
        <v>56</v>
      </c>
      <c r="D8">
        <v>-2.3641269499999851</v>
      </c>
    </row>
    <row r="9" spans="3:32" x14ac:dyDescent="0.3">
      <c r="C9" t="s">
        <v>57</v>
      </c>
      <c r="D9">
        <v>-2.3425907333333384</v>
      </c>
    </row>
    <row r="10" spans="3:32" x14ac:dyDescent="0.3">
      <c r="C10" t="s">
        <v>58</v>
      </c>
      <c r="D10">
        <v>-1.4217503499999964</v>
      </c>
    </row>
    <row r="11" spans="3:32" x14ac:dyDescent="0.3">
      <c r="C11" t="s">
        <v>60</v>
      </c>
      <c r="D11">
        <v>-0.50115516666663495</v>
      </c>
    </row>
    <row r="12" spans="3:32" x14ac:dyDescent="0.3">
      <c r="C12" t="s">
        <v>59</v>
      </c>
      <c r="D12">
        <v>0.13588844999999594</v>
      </c>
    </row>
    <row r="13" spans="3:32" x14ac:dyDescent="0.3">
      <c r="C13" t="s">
        <v>62</v>
      </c>
      <c r="D13">
        <v>0.33086134999999217</v>
      </c>
    </row>
    <row r="14" spans="3:32" x14ac:dyDescent="0.3">
      <c r="C14" t="s">
        <v>63</v>
      </c>
      <c r="D14">
        <v>0.577164316666682</v>
      </c>
    </row>
    <row r="15" spans="3:32" x14ac:dyDescent="0.3">
      <c r="C15" t="s">
        <v>61</v>
      </c>
      <c r="D15">
        <v>0.64877321666666887</v>
      </c>
    </row>
    <row r="16" spans="3:32" x14ac:dyDescent="0.3">
      <c r="C16" t="s">
        <v>64</v>
      </c>
      <c r="D16">
        <v>1.2650962000000163</v>
      </c>
    </row>
    <row r="17" spans="3:4" x14ac:dyDescent="0.3">
      <c r="C17" t="s">
        <v>65</v>
      </c>
      <c r="D17">
        <v>1.7640688833333371</v>
      </c>
    </row>
    <row r="18" spans="3:4" x14ac:dyDescent="0.3">
      <c r="C18" t="s">
        <v>48</v>
      </c>
      <c r="D18">
        <v>2.2273829666666671</v>
      </c>
    </row>
    <row r="19" spans="3:4" x14ac:dyDescent="0.3">
      <c r="C19" t="s">
        <v>66</v>
      </c>
      <c r="D19">
        <v>2.4075001333333432</v>
      </c>
    </row>
  </sheetData>
  <autoFilter ref="C4:D4" xr:uid="{C564922F-ED87-4F52-BCE9-90238200DB05}">
    <sortState xmlns:xlrd2="http://schemas.microsoft.com/office/spreadsheetml/2017/richdata2" ref="C5:D19">
      <sortCondition ref="D4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A2EFF-C8EA-4D9D-8631-F541D967FC59}">
  <dimension ref="D5:BB242"/>
  <sheetViews>
    <sheetView zoomScale="68" zoomScaleNormal="68" workbookViewId="0">
      <pane xSplit="4" ySplit="6" topLeftCell="E12" activePane="bottomRight" state="frozen"/>
      <selection pane="topRight" activeCell="E1" sqref="E1"/>
      <selection pane="bottomLeft" activeCell="A7" sqref="A7"/>
      <selection pane="bottomRight" activeCell="A56" sqref="A56"/>
    </sheetView>
  </sheetViews>
  <sheetFormatPr defaultRowHeight="14.4" x14ac:dyDescent="0.3"/>
  <cols>
    <col min="1" max="1" width="56.21875" customWidth="1"/>
    <col min="4" max="4" width="10.21875" bestFit="1" customWidth="1"/>
    <col min="5" max="8" width="13.44140625" bestFit="1" customWidth="1"/>
    <col min="9" max="9" width="9.77734375" bestFit="1" customWidth="1"/>
    <col min="10" max="10" width="12.21875" bestFit="1" customWidth="1"/>
    <col min="11" max="11" width="7.33203125" bestFit="1" customWidth="1"/>
    <col min="12" max="13" width="12.77734375" customWidth="1"/>
    <col min="14" max="16" width="20.88671875" customWidth="1"/>
    <col min="27" max="27" width="10.21875" customWidth="1"/>
    <col min="28" max="30" width="21.6640625" customWidth="1"/>
    <col min="34" max="34" width="10.33203125" customWidth="1"/>
    <col min="35" max="38" width="22.6640625" customWidth="1"/>
    <col min="45" max="46" width="13.6640625" bestFit="1" customWidth="1"/>
    <col min="47" max="47" width="12.21875" customWidth="1"/>
    <col min="48" max="48" width="11.77734375" bestFit="1" customWidth="1"/>
    <col min="49" max="49" width="12.21875" bestFit="1" customWidth="1"/>
    <col min="50" max="51" width="18.44140625" bestFit="1" customWidth="1"/>
    <col min="52" max="52" width="20.21875" customWidth="1"/>
    <col min="53" max="53" width="16.6640625" bestFit="1" customWidth="1"/>
    <col min="54" max="54" width="16.77734375" bestFit="1" customWidth="1"/>
  </cols>
  <sheetData>
    <row r="5" spans="4:54" x14ac:dyDescent="0.3">
      <c r="D5" t="s">
        <v>6</v>
      </c>
      <c r="AA5" t="s">
        <v>33</v>
      </c>
      <c r="AI5" t="s">
        <v>34</v>
      </c>
      <c r="AK5" t="s">
        <v>35</v>
      </c>
      <c r="AM5" t="s">
        <v>36</v>
      </c>
    </row>
    <row r="6" spans="4:54" s="3" customFormat="1" ht="69" customHeight="1" x14ac:dyDescent="0.3"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N6" s="3" t="s">
        <v>25</v>
      </c>
      <c r="O6" s="3" t="s">
        <v>26</v>
      </c>
      <c r="P6" s="3" t="s">
        <v>27</v>
      </c>
      <c r="Z6" s="5"/>
      <c r="AB6" s="3" t="s">
        <v>37</v>
      </c>
      <c r="AC6" s="3" t="s">
        <v>38</v>
      </c>
      <c r="AD6" s="3" t="s">
        <v>39</v>
      </c>
      <c r="AI6" s="3" t="s">
        <v>38</v>
      </c>
      <c r="AJ6" s="3" t="s">
        <v>39</v>
      </c>
      <c r="AK6" s="3" t="s">
        <v>38</v>
      </c>
      <c r="AL6" s="3" t="s">
        <v>39</v>
      </c>
      <c r="AM6" s="3" t="s">
        <v>38</v>
      </c>
      <c r="AN6" s="3" t="s">
        <v>39</v>
      </c>
      <c r="AO6" s="3" t="s">
        <v>38</v>
      </c>
      <c r="AP6" s="3" t="s">
        <v>39</v>
      </c>
      <c r="AS6" s="3" t="s">
        <v>40</v>
      </c>
      <c r="AT6" s="3" t="s">
        <v>41</v>
      </c>
      <c r="AU6" s="3" t="s">
        <v>42</v>
      </c>
      <c r="AV6" s="3" t="s">
        <v>43</v>
      </c>
      <c r="AW6" s="3" t="s">
        <v>44</v>
      </c>
      <c r="AX6" s="3" t="s">
        <v>40</v>
      </c>
      <c r="AY6" s="3" t="s">
        <v>41</v>
      </c>
      <c r="AZ6" s="3" t="s">
        <v>42</v>
      </c>
      <c r="BA6" s="3" t="s">
        <v>43</v>
      </c>
      <c r="BB6" s="3" t="s">
        <v>44</v>
      </c>
    </row>
    <row r="7" spans="4:54" x14ac:dyDescent="0.3">
      <c r="D7" s="1">
        <v>40179</v>
      </c>
      <c r="J7">
        <v>183156</v>
      </c>
      <c r="L7" s="4"/>
      <c r="M7" s="4"/>
      <c r="Z7" s="1"/>
      <c r="AA7" s="1">
        <v>40179</v>
      </c>
      <c r="AH7" s="1">
        <v>40179</v>
      </c>
    </row>
    <row r="8" spans="4:54" x14ac:dyDescent="0.3">
      <c r="D8" s="1">
        <v>40210</v>
      </c>
      <c r="J8">
        <v>250302.4</v>
      </c>
      <c r="L8" s="4"/>
      <c r="M8" s="4"/>
      <c r="Z8" s="1"/>
      <c r="AA8" s="1">
        <v>40210</v>
      </c>
      <c r="AH8" s="1">
        <v>40210</v>
      </c>
    </row>
    <row r="9" spans="4:54" x14ac:dyDescent="0.3">
      <c r="D9" s="1">
        <v>40238</v>
      </c>
      <c r="J9">
        <v>328863.5</v>
      </c>
      <c r="L9" s="4"/>
      <c r="M9" s="4"/>
      <c r="Z9" s="1"/>
      <c r="AA9" s="1">
        <v>40238</v>
      </c>
      <c r="AH9" s="1">
        <v>40238</v>
      </c>
    </row>
    <row r="10" spans="4:54" x14ac:dyDescent="0.3">
      <c r="D10" s="1">
        <v>40269</v>
      </c>
      <c r="J10">
        <v>330872.40000000002</v>
      </c>
      <c r="L10" s="4"/>
      <c r="M10" s="4"/>
      <c r="Z10" s="1"/>
      <c r="AA10" s="1">
        <v>40269</v>
      </c>
      <c r="AH10" s="1">
        <v>40269</v>
      </c>
    </row>
    <row r="11" spans="4:54" x14ac:dyDescent="0.3">
      <c r="D11" s="1">
        <v>40299</v>
      </c>
      <c r="J11">
        <v>359669.1</v>
      </c>
      <c r="L11" s="4"/>
      <c r="M11" s="4"/>
      <c r="Z11" s="1"/>
      <c r="AA11" s="1">
        <v>40299</v>
      </c>
      <c r="AH11" s="1">
        <v>40299</v>
      </c>
    </row>
    <row r="12" spans="4:54" x14ac:dyDescent="0.3">
      <c r="D12" s="1">
        <v>40330</v>
      </c>
      <c r="J12">
        <v>438200.39999999997</v>
      </c>
      <c r="L12" s="4"/>
      <c r="M12" s="4"/>
      <c r="Z12" s="1"/>
      <c r="AA12" s="1">
        <v>40330</v>
      </c>
      <c r="AH12" s="1">
        <v>40330</v>
      </c>
    </row>
    <row r="13" spans="4:54" x14ac:dyDescent="0.3">
      <c r="D13" s="1">
        <v>40360</v>
      </c>
      <c r="J13">
        <v>407821.10000000003</v>
      </c>
      <c r="L13" s="4"/>
      <c r="M13" s="4"/>
      <c r="Z13" s="1"/>
      <c r="AA13" s="1">
        <v>40360</v>
      </c>
      <c r="AH13" s="1">
        <v>40360</v>
      </c>
    </row>
    <row r="14" spans="4:54" x14ac:dyDescent="0.3">
      <c r="D14" s="1">
        <v>40391</v>
      </c>
      <c r="J14">
        <v>491322.5</v>
      </c>
      <c r="L14" s="4"/>
      <c r="M14" s="4"/>
      <c r="Z14" s="1"/>
      <c r="AA14" s="1">
        <v>40391</v>
      </c>
      <c r="AH14" s="1">
        <v>40391</v>
      </c>
    </row>
    <row r="15" spans="4:54" x14ac:dyDescent="0.3">
      <c r="D15" s="1">
        <v>40422</v>
      </c>
      <c r="J15">
        <v>862086.8</v>
      </c>
      <c r="L15" s="4"/>
      <c r="M15" s="4"/>
      <c r="Z15" s="1"/>
      <c r="AA15" s="1">
        <v>40422</v>
      </c>
      <c r="AH15" s="1">
        <v>40422</v>
      </c>
    </row>
    <row r="16" spans="4:54" x14ac:dyDescent="0.3">
      <c r="D16" s="1">
        <v>40452</v>
      </c>
      <c r="J16">
        <v>610041.5</v>
      </c>
      <c r="L16" s="4"/>
      <c r="M16" s="4"/>
      <c r="Z16" s="1"/>
      <c r="AA16" s="1">
        <v>40452</v>
      </c>
      <c r="AH16" s="1">
        <v>40452</v>
      </c>
    </row>
    <row r="17" spans="4:34" x14ac:dyDescent="0.3">
      <c r="D17" s="1">
        <v>40483</v>
      </c>
      <c r="J17">
        <v>629947.79999999993</v>
      </c>
      <c r="L17" s="4"/>
      <c r="M17" s="4"/>
      <c r="Z17" s="1"/>
      <c r="AA17" s="1">
        <v>40483</v>
      </c>
      <c r="AH17" s="1">
        <v>40483</v>
      </c>
    </row>
    <row r="18" spans="4:34" x14ac:dyDescent="0.3">
      <c r="D18" s="1">
        <v>40513</v>
      </c>
      <c r="J18">
        <v>713622.5</v>
      </c>
      <c r="L18" s="4"/>
      <c r="M18" s="4"/>
      <c r="Z18" s="1"/>
      <c r="AA18" s="1">
        <v>40513</v>
      </c>
      <c r="AH18" s="1">
        <v>40513</v>
      </c>
    </row>
    <row r="19" spans="4:34" x14ac:dyDescent="0.3">
      <c r="D19" s="1">
        <v>40544</v>
      </c>
      <c r="J19">
        <v>620234.29999999993</v>
      </c>
      <c r="K19">
        <v>98.3</v>
      </c>
      <c r="L19" s="4"/>
      <c r="M19" s="4"/>
      <c r="Z19" s="1"/>
      <c r="AA19" s="1">
        <v>40544</v>
      </c>
      <c r="AH19" s="1">
        <v>40544</v>
      </c>
    </row>
    <row r="20" spans="4:34" x14ac:dyDescent="0.3">
      <c r="D20" s="1">
        <v>40575</v>
      </c>
      <c r="J20">
        <v>585420.29999999993</v>
      </c>
      <c r="K20">
        <v>84.6</v>
      </c>
      <c r="L20" s="4"/>
      <c r="M20" s="4"/>
      <c r="Z20" s="1"/>
      <c r="AA20" s="1">
        <v>40575</v>
      </c>
      <c r="AH20" s="1">
        <v>40575</v>
      </c>
    </row>
    <row r="21" spans="4:34" x14ac:dyDescent="0.3">
      <c r="D21" s="1">
        <v>40603</v>
      </c>
      <c r="J21">
        <v>765469.70000000007</v>
      </c>
      <c r="K21">
        <v>112.5</v>
      </c>
      <c r="L21" s="4"/>
      <c r="M21" s="4"/>
      <c r="Z21" s="1"/>
      <c r="AA21" s="1">
        <v>40603</v>
      </c>
      <c r="AH21" s="1">
        <v>40603</v>
      </c>
    </row>
    <row r="22" spans="4:34" x14ac:dyDescent="0.3">
      <c r="D22" s="1">
        <v>40634</v>
      </c>
      <c r="J22">
        <v>778106.6</v>
      </c>
      <c r="K22">
        <v>106.4</v>
      </c>
      <c r="L22" s="4"/>
      <c r="M22" s="4"/>
      <c r="Z22" s="1"/>
      <c r="AA22" s="1">
        <v>40634</v>
      </c>
      <c r="AH22" s="1">
        <v>40634</v>
      </c>
    </row>
    <row r="23" spans="4:34" x14ac:dyDescent="0.3">
      <c r="D23" s="1">
        <v>40664</v>
      </c>
      <c r="J23">
        <v>775559.70000000007</v>
      </c>
      <c r="K23">
        <v>110.9</v>
      </c>
      <c r="L23" s="4"/>
      <c r="M23" s="4"/>
      <c r="Z23" s="1"/>
      <c r="AA23" s="1">
        <v>40664</v>
      </c>
      <c r="AH23" s="1">
        <v>40664</v>
      </c>
    </row>
    <row r="24" spans="4:34" x14ac:dyDescent="0.3">
      <c r="D24" s="1">
        <v>40695</v>
      </c>
      <c r="J24">
        <v>1038627.8</v>
      </c>
      <c r="K24">
        <v>123.3</v>
      </c>
      <c r="L24" s="4"/>
      <c r="M24" s="4"/>
      <c r="Z24" s="1"/>
      <c r="AA24" s="1">
        <v>40695</v>
      </c>
      <c r="AH24" s="1">
        <v>40695</v>
      </c>
    </row>
    <row r="25" spans="4:34" x14ac:dyDescent="0.3">
      <c r="D25" s="1">
        <v>40725</v>
      </c>
      <c r="J25">
        <v>970082.29999999993</v>
      </c>
      <c r="K25">
        <v>112.7</v>
      </c>
      <c r="L25" s="4"/>
      <c r="M25" s="4"/>
      <c r="Z25" s="1"/>
      <c r="AA25" s="1">
        <v>40725</v>
      </c>
      <c r="AH25" s="1">
        <v>40725</v>
      </c>
    </row>
    <row r="26" spans="4:34" x14ac:dyDescent="0.3">
      <c r="D26" s="1">
        <v>40756</v>
      </c>
      <c r="J26">
        <v>1478858.4</v>
      </c>
      <c r="K26">
        <v>114.9</v>
      </c>
      <c r="L26" s="4"/>
      <c r="M26" s="4"/>
      <c r="Z26" s="1"/>
      <c r="AA26" s="1">
        <v>40756</v>
      </c>
      <c r="AH26" s="1">
        <v>40756</v>
      </c>
    </row>
    <row r="27" spans="4:34" x14ac:dyDescent="0.3">
      <c r="D27" s="1">
        <v>40787</v>
      </c>
      <c r="J27">
        <v>1562919.8</v>
      </c>
      <c r="K27">
        <v>122.7</v>
      </c>
      <c r="L27" s="4"/>
      <c r="M27" s="4"/>
      <c r="Z27" s="1"/>
      <c r="AA27" s="1">
        <v>40787</v>
      </c>
      <c r="AH27" s="1">
        <v>40787</v>
      </c>
    </row>
    <row r="28" spans="4:34" x14ac:dyDescent="0.3">
      <c r="D28" s="1">
        <v>40817</v>
      </c>
      <c r="J28">
        <v>1031269.8</v>
      </c>
      <c r="K28">
        <v>119.2</v>
      </c>
      <c r="L28" s="4"/>
      <c r="M28" s="4"/>
      <c r="Z28" s="1"/>
      <c r="AA28" s="1">
        <v>40817</v>
      </c>
      <c r="AH28" s="1">
        <v>40817</v>
      </c>
    </row>
    <row r="29" spans="4:34" x14ac:dyDescent="0.3">
      <c r="D29" s="1">
        <v>40848</v>
      </c>
      <c r="J29">
        <v>1327439.8</v>
      </c>
      <c r="K29">
        <v>124.8</v>
      </c>
      <c r="L29" s="4"/>
      <c r="M29" s="4"/>
      <c r="Z29" s="1"/>
      <c r="AA29" s="1">
        <v>40848</v>
      </c>
      <c r="AH29" s="1">
        <v>40848</v>
      </c>
    </row>
    <row r="30" spans="4:34" x14ac:dyDescent="0.3">
      <c r="D30" s="1">
        <v>40878</v>
      </c>
      <c r="J30">
        <v>1328744.9000000001</v>
      </c>
      <c r="K30">
        <v>133.9</v>
      </c>
      <c r="L30" s="4"/>
      <c r="M30" s="4"/>
      <c r="Z30" s="1"/>
      <c r="AA30" s="1">
        <v>40878</v>
      </c>
      <c r="AH30" s="1">
        <v>40878</v>
      </c>
    </row>
    <row r="31" spans="4:34" x14ac:dyDescent="0.3">
      <c r="D31" s="1">
        <v>40909</v>
      </c>
      <c r="E31">
        <v>1059810000</v>
      </c>
      <c r="J31">
        <v>1201049.7</v>
      </c>
      <c r="K31">
        <v>101.1</v>
      </c>
      <c r="L31" s="4"/>
      <c r="M31" s="4"/>
      <c r="Z31" s="1"/>
      <c r="AA31" s="1">
        <v>40909</v>
      </c>
      <c r="AB31">
        <v>20150000</v>
      </c>
      <c r="AH31" s="1">
        <v>40909</v>
      </c>
    </row>
    <row r="32" spans="4:34" x14ac:dyDescent="0.3">
      <c r="D32" s="1">
        <v>40940</v>
      </c>
      <c r="E32">
        <v>911395000</v>
      </c>
      <c r="J32">
        <v>1595012.2999999998</v>
      </c>
      <c r="K32">
        <v>102.6</v>
      </c>
      <c r="L32" s="4"/>
      <c r="M32" s="4"/>
      <c r="Z32" s="1"/>
      <c r="AA32" s="1">
        <v>40940</v>
      </c>
      <c r="AB32">
        <v>18990000</v>
      </c>
      <c r="AH32" s="1">
        <v>40940</v>
      </c>
    </row>
    <row r="33" spans="4:34" x14ac:dyDescent="0.3">
      <c r="D33" s="1">
        <v>40969</v>
      </c>
      <c r="E33">
        <v>1393775000</v>
      </c>
      <c r="J33">
        <v>1566423.9000000001</v>
      </c>
      <c r="K33">
        <v>125.9</v>
      </c>
      <c r="L33" s="4"/>
      <c r="M33" s="4"/>
      <c r="Z33" s="1"/>
      <c r="AA33" s="1">
        <v>40969</v>
      </c>
      <c r="AB33">
        <v>23680000</v>
      </c>
      <c r="AH33" s="1">
        <v>40969</v>
      </c>
    </row>
    <row r="34" spans="4:34" x14ac:dyDescent="0.3">
      <c r="D34" s="1">
        <v>41000</v>
      </c>
      <c r="E34">
        <v>1632701000</v>
      </c>
      <c r="J34">
        <v>1682492.5</v>
      </c>
      <c r="K34">
        <v>116.3</v>
      </c>
      <c r="L34" s="4"/>
      <c r="M34" s="4"/>
      <c r="Z34" s="1"/>
      <c r="AA34" s="1">
        <v>41000</v>
      </c>
      <c r="AB34">
        <v>27600000</v>
      </c>
      <c r="AH34" s="1">
        <v>41000</v>
      </c>
    </row>
    <row r="35" spans="4:34" x14ac:dyDescent="0.3">
      <c r="D35" s="1">
        <v>41030</v>
      </c>
      <c r="E35">
        <v>1858667000</v>
      </c>
      <c r="J35">
        <v>1744055.7999999998</v>
      </c>
      <c r="K35">
        <v>121.5</v>
      </c>
      <c r="L35" s="4"/>
      <c r="M35" s="4"/>
      <c r="Z35" s="1"/>
      <c r="AA35" s="1">
        <v>41030</v>
      </c>
      <c r="AB35">
        <v>38660000</v>
      </c>
      <c r="AH35" s="1">
        <v>41030</v>
      </c>
    </row>
    <row r="36" spans="4:34" x14ac:dyDescent="0.3">
      <c r="D36" s="1">
        <v>41061</v>
      </c>
      <c r="E36">
        <v>1167716000</v>
      </c>
      <c r="J36">
        <v>1598129.5</v>
      </c>
      <c r="K36">
        <v>135</v>
      </c>
      <c r="L36" s="4"/>
      <c r="M36" s="4"/>
      <c r="Z36" s="1"/>
      <c r="AA36" s="1">
        <v>41061</v>
      </c>
      <c r="AB36">
        <v>42750000</v>
      </c>
      <c r="AH36" s="1">
        <v>41061</v>
      </c>
    </row>
    <row r="37" spans="4:34" x14ac:dyDescent="0.3">
      <c r="D37" s="1">
        <v>41091</v>
      </c>
      <c r="E37">
        <v>1119334000</v>
      </c>
      <c r="J37">
        <v>1265075.2</v>
      </c>
      <c r="K37">
        <v>123.1</v>
      </c>
      <c r="L37" s="4"/>
      <c r="M37" s="4"/>
      <c r="Z37" s="1"/>
      <c r="AA37" s="1">
        <v>41091</v>
      </c>
      <c r="AB37">
        <v>43500000</v>
      </c>
      <c r="AH37" s="1">
        <v>41091</v>
      </c>
    </row>
    <row r="38" spans="4:34" x14ac:dyDescent="0.3">
      <c r="D38" s="1">
        <v>41122</v>
      </c>
      <c r="E38">
        <v>918205000</v>
      </c>
      <c r="J38">
        <v>1210609.1000000001</v>
      </c>
      <c r="K38">
        <v>125.1</v>
      </c>
      <c r="L38" s="4"/>
      <c r="M38" s="4"/>
      <c r="Z38" s="1"/>
      <c r="AA38" s="1">
        <v>41122</v>
      </c>
      <c r="AB38">
        <v>38140000</v>
      </c>
      <c r="AH38" s="1">
        <v>41122</v>
      </c>
    </row>
    <row r="39" spans="4:34" x14ac:dyDescent="0.3">
      <c r="D39" s="1">
        <v>41153</v>
      </c>
      <c r="E39">
        <v>778120000</v>
      </c>
      <c r="J39">
        <v>1517148.3</v>
      </c>
      <c r="K39">
        <v>134</v>
      </c>
      <c r="L39" s="4"/>
      <c r="M39" s="4"/>
      <c r="Z39" s="1"/>
      <c r="AA39" s="1">
        <v>41153</v>
      </c>
      <c r="AB39">
        <v>26460000</v>
      </c>
      <c r="AH39" s="1">
        <v>41153</v>
      </c>
    </row>
    <row r="40" spans="4:34" x14ac:dyDescent="0.3">
      <c r="D40" s="1">
        <v>41183</v>
      </c>
      <c r="E40">
        <v>627874000</v>
      </c>
      <c r="J40">
        <v>1778436.6</v>
      </c>
      <c r="K40">
        <v>130.6</v>
      </c>
      <c r="L40" s="4"/>
      <c r="M40" s="4"/>
      <c r="Z40" s="1"/>
      <c r="AA40" s="1">
        <v>41183</v>
      </c>
      <c r="AB40">
        <v>25290000</v>
      </c>
      <c r="AH40" s="1">
        <v>41183</v>
      </c>
    </row>
    <row r="41" spans="4:34" x14ac:dyDescent="0.3">
      <c r="D41" s="1">
        <v>41214</v>
      </c>
      <c r="E41">
        <v>688226000</v>
      </c>
      <c r="J41">
        <v>1921476.6</v>
      </c>
      <c r="K41">
        <v>137.4</v>
      </c>
      <c r="L41" s="4"/>
      <c r="M41" s="4"/>
      <c r="Z41" s="1"/>
      <c r="AA41" s="1">
        <v>41214</v>
      </c>
      <c r="AB41">
        <v>28370000</v>
      </c>
      <c r="AH41" s="1">
        <v>41214</v>
      </c>
    </row>
    <row r="42" spans="4:34" x14ac:dyDescent="0.3">
      <c r="D42" s="1">
        <v>41244</v>
      </c>
      <c r="E42">
        <v>631607000</v>
      </c>
      <c r="J42">
        <v>2543272.4</v>
      </c>
      <c r="K42">
        <v>147.69999999999999</v>
      </c>
      <c r="L42" s="4"/>
      <c r="M42" s="4"/>
      <c r="Z42" s="1"/>
      <c r="AA42" s="1">
        <v>41244</v>
      </c>
      <c r="AB42">
        <v>32250000</v>
      </c>
      <c r="AH42" s="1">
        <v>41244</v>
      </c>
    </row>
    <row r="43" spans="4:34" x14ac:dyDescent="0.3">
      <c r="D43" s="1">
        <v>41275</v>
      </c>
      <c r="E43">
        <v>883816000</v>
      </c>
      <c r="K43">
        <v>119</v>
      </c>
      <c r="L43" s="4"/>
      <c r="M43" s="4"/>
      <c r="Z43" s="1"/>
      <c r="AA43" s="1">
        <v>41275</v>
      </c>
      <c r="AB43">
        <v>29210000</v>
      </c>
      <c r="AH43" s="1">
        <v>41275</v>
      </c>
    </row>
    <row r="44" spans="4:34" x14ac:dyDescent="0.3">
      <c r="D44" s="1">
        <v>41306</v>
      </c>
      <c r="E44">
        <v>782299000</v>
      </c>
      <c r="K44">
        <v>104.9</v>
      </c>
      <c r="L44" s="4"/>
      <c r="M44" s="4"/>
      <c r="Z44" s="1"/>
      <c r="AA44" s="1">
        <v>41306</v>
      </c>
      <c r="AB44">
        <v>34440000</v>
      </c>
      <c r="AH44" s="1">
        <v>41306</v>
      </c>
    </row>
    <row r="45" spans="4:34" x14ac:dyDescent="0.3">
      <c r="D45" s="1">
        <v>41334</v>
      </c>
      <c r="E45">
        <v>869951000</v>
      </c>
      <c r="K45">
        <v>137.1</v>
      </c>
      <c r="L45" s="4"/>
      <c r="M45" s="4"/>
      <c r="Z45" s="1"/>
      <c r="AA45" s="1">
        <v>41334</v>
      </c>
      <c r="AB45">
        <v>38170000</v>
      </c>
      <c r="AH45" s="1">
        <v>41334</v>
      </c>
    </row>
    <row r="46" spans="4:34" x14ac:dyDescent="0.3">
      <c r="D46" s="1">
        <v>41365</v>
      </c>
      <c r="E46">
        <v>990961000</v>
      </c>
      <c r="K46">
        <v>127.1</v>
      </c>
      <c r="L46" s="4"/>
      <c r="M46" s="4"/>
      <c r="Z46" s="1"/>
      <c r="AA46" s="1">
        <v>41365</v>
      </c>
      <c r="AB46">
        <v>40350000</v>
      </c>
      <c r="AH46" s="1">
        <v>41365</v>
      </c>
    </row>
    <row r="47" spans="4:34" x14ac:dyDescent="0.3">
      <c r="D47" s="1">
        <v>41395</v>
      </c>
      <c r="E47">
        <v>844430000</v>
      </c>
      <c r="K47">
        <v>132.69999999999999</v>
      </c>
      <c r="L47" s="4"/>
      <c r="M47" s="4"/>
      <c r="Z47" s="1"/>
      <c r="AA47" s="1">
        <v>41395</v>
      </c>
      <c r="AB47">
        <v>52370000</v>
      </c>
      <c r="AH47" s="1">
        <v>41395</v>
      </c>
    </row>
    <row r="48" spans="4:34" x14ac:dyDescent="0.3">
      <c r="D48" s="1">
        <v>41426</v>
      </c>
      <c r="E48">
        <v>833589000</v>
      </c>
      <c r="K48">
        <v>147</v>
      </c>
      <c r="L48" s="4"/>
      <c r="M48" s="4"/>
      <c r="Z48" s="1"/>
      <c r="AA48" s="1">
        <v>41426</v>
      </c>
      <c r="AB48">
        <v>57380000</v>
      </c>
      <c r="AH48" s="1">
        <v>41426</v>
      </c>
    </row>
    <row r="49" spans="4:34" x14ac:dyDescent="0.3">
      <c r="D49" s="1">
        <v>41456</v>
      </c>
      <c r="E49">
        <v>920769000</v>
      </c>
      <c r="K49">
        <v>135</v>
      </c>
      <c r="L49" s="4"/>
      <c r="M49" s="4"/>
      <c r="Z49" s="1"/>
      <c r="AA49" s="1">
        <v>41456</v>
      </c>
      <c r="AB49">
        <v>67580000</v>
      </c>
      <c r="AH49" s="1">
        <v>41456</v>
      </c>
    </row>
    <row r="50" spans="4:34" x14ac:dyDescent="0.3">
      <c r="D50" s="1">
        <v>41487</v>
      </c>
      <c r="E50">
        <v>756310000</v>
      </c>
      <c r="K50">
        <v>138.1</v>
      </c>
      <c r="L50" s="4"/>
      <c r="M50" s="4"/>
      <c r="Z50" s="1"/>
      <c r="AA50" s="1">
        <v>41487</v>
      </c>
      <c r="AB50">
        <v>55350000</v>
      </c>
      <c r="AH50" s="1">
        <v>41487</v>
      </c>
    </row>
    <row r="51" spans="4:34" x14ac:dyDescent="0.3">
      <c r="D51" s="1">
        <v>41518</v>
      </c>
      <c r="E51">
        <v>828927000</v>
      </c>
      <c r="K51">
        <v>147.69999999999999</v>
      </c>
      <c r="L51" s="4"/>
      <c r="M51" s="4"/>
      <c r="Z51" s="1"/>
      <c r="AA51" s="1">
        <v>41518</v>
      </c>
      <c r="AB51">
        <v>55610000</v>
      </c>
      <c r="AH51" s="1">
        <v>41518</v>
      </c>
    </row>
    <row r="52" spans="4:34" x14ac:dyDescent="0.3">
      <c r="D52" s="1">
        <v>41548</v>
      </c>
      <c r="E52">
        <v>820277000</v>
      </c>
      <c r="K52">
        <v>144.1</v>
      </c>
      <c r="L52" s="4"/>
      <c r="M52" s="4"/>
      <c r="Z52" s="1"/>
      <c r="AA52" s="1">
        <v>41548</v>
      </c>
      <c r="AB52">
        <v>55860000</v>
      </c>
      <c r="AH52" s="1">
        <v>41548</v>
      </c>
    </row>
    <row r="53" spans="4:34" x14ac:dyDescent="0.3">
      <c r="D53" s="1">
        <v>41579</v>
      </c>
      <c r="E53">
        <v>806853000</v>
      </c>
      <c r="K53">
        <v>151.1</v>
      </c>
      <c r="L53" s="4"/>
      <c r="M53" s="4"/>
      <c r="Z53" s="1"/>
      <c r="AA53" s="1">
        <v>41579</v>
      </c>
      <c r="AB53">
        <v>57140000</v>
      </c>
      <c r="AH53" s="1">
        <v>41579</v>
      </c>
    </row>
    <row r="54" spans="4:34" x14ac:dyDescent="0.3">
      <c r="D54" s="1">
        <v>41609</v>
      </c>
      <c r="E54">
        <v>814269000</v>
      </c>
      <c r="K54">
        <v>162</v>
      </c>
      <c r="L54" s="4"/>
      <c r="M54" s="4"/>
      <c r="Z54" s="1"/>
      <c r="AA54" s="1">
        <v>41609</v>
      </c>
      <c r="AB54">
        <v>44930000</v>
      </c>
      <c r="AH54" s="1">
        <v>41609</v>
      </c>
    </row>
    <row r="55" spans="4:34" x14ac:dyDescent="0.3">
      <c r="D55" s="1">
        <v>41640</v>
      </c>
      <c r="E55">
        <v>1086344000</v>
      </c>
      <c r="K55">
        <v>129.1</v>
      </c>
      <c r="L55" s="4"/>
      <c r="M55" s="4"/>
      <c r="Z55" s="1"/>
      <c r="AA55" s="1">
        <v>41640</v>
      </c>
      <c r="AB55">
        <v>61630000</v>
      </c>
      <c r="AH55" s="1">
        <v>41640</v>
      </c>
    </row>
    <row r="56" spans="4:34" x14ac:dyDescent="0.3">
      <c r="D56" s="1">
        <v>41671</v>
      </c>
      <c r="E56">
        <v>831574000</v>
      </c>
      <c r="K56">
        <v>114.1</v>
      </c>
      <c r="L56" s="4"/>
      <c r="M56" s="4"/>
      <c r="Z56" s="1"/>
      <c r="AA56" s="1">
        <v>41671</v>
      </c>
      <c r="AB56">
        <v>48050000</v>
      </c>
      <c r="AH56" s="1">
        <v>41671</v>
      </c>
    </row>
    <row r="57" spans="4:34" x14ac:dyDescent="0.3">
      <c r="D57" s="1">
        <v>41699</v>
      </c>
      <c r="E57">
        <v>1175339000</v>
      </c>
      <c r="K57">
        <v>149.19999999999999</v>
      </c>
      <c r="L57" s="4"/>
      <c r="M57" s="4"/>
      <c r="Z57" s="1"/>
      <c r="AA57" s="1">
        <v>41699</v>
      </c>
      <c r="AB57">
        <v>61500000</v>
      </c>
      <c r="AH57" s="1">
        <v>41699</v>
      </c>
    </row>
    <row r="58" spans="4:34" x14ac:dyDescent="0.3">
      <c r="D58" s="1">
        <v>41730</v>
      </c>
      <c r="E58">
        <v>1195004000</v>
      </c>
      <c r="K58">
        <v>138.19999999999999</v>
      </c>
      <c r="L58" s="4"/>
      <c r="M58" s="4"/>
      <c r="Z58" s="1"/>
      <c r="AA58" s="1">
        <v>41730</v>
      </c>
      <c r="AB58">
        <v>74620000</v>
      </c>
      <c r="AH58" s="1">
        <v>41730</v>
      </c>
    </row>
    <row r="59" spans="4:34" x14ac:dyDescent="0.3">
      <c r="D59" s="1">
        <v>41760</v>
      </c>
      <c r="E59">
        <v>1203879000</v>
      </c>
      <c r="K59">
        <v>144.4</v>
      </c>
      <c r="L59" s="4"/>
      <c r="M59" s="4"/>
      <c r="Z59" s="1"/>
      <c r="AA59" s="1">
        <v>41760</v>
      </c>
      <c r="AB59">
        <v>67390000</v>
      </c>
      <c r="AH59" s="1">
        <v>41760</v>
      </c>
    </row>
    <row r="60" spans="4:34" x14ac:dyDescent="0.3">
      <c r="D60" s="1">
        <v>41791</v>
      </c>
      <c r="E60">
        <v>926902000</v>
      </c>
      <c r="K60">
        <v>160.5</v>
      </c>
      <c r="L60" s="4"/>
      <c r="M60" s="4"/>
      <c r="Z60" s="1"/>
      <c r="AA60" s="1">
        <v>41791</v>
      </c>
      <c r="AB60">
        <v>57670000</v>
      </c>
      <c r="AH60" s="1">
        <v>41791</v>
      </c>
    </row>
    <row r="61" spans="4:34" x14ac:dyDescent="0.3">
      <c r="D61" s="1">
        <v>41821</v>
      </c>
      <c r="E61">
        <v>977709000</v>
      </c>
      <c r="K61">
        <v>147.19999999999999</v>
      </c>
      <c r="L61" s="4"/>
      <c r="M61" s="4"/>
      <c r="Z61" s="1"/>
      <c r="AA61" s="1">
        <v>41821</v>
      </c>
      <c r="AB61">
        <v>73360000</v>
      </c>
      <c r="AH61" s="1">
        <v>41821</v>
      </c>
    </row>
    <row r="62" spans="4:34" x14ac:dyDescent="0.3">
      <c r="D62" s="1">
        <v>41852</v>
      </c>
      <c r="E62">
        <v>930080000</v>
      </c>
      <c r="K62">
        <v>147.6</v>
      </c>
      <c r="L62" s="4"/>
      <c r="M62" s="4"/>
      <c r="Z62" s="1"/>
      <c r="AA62" s="1">
        <v>41852</v>
      </c>
      <c r="AB62">
        <v>47970000</v>
      </c>
      <c r="AH62" s="1">
        <v>41852</v>
      </c>
    </row>
    <row r="63" spans="4:34" x14ac:dyDescent="0.3">
      <c r="D63" s="1">
        <v>41883</v>
      </c>
      <c r="E63">
        <v>905591000</v>
      </c>
      <c r="K63">
        <v>159.5</v>
      </c>
      <c r="L63" s="4"/>
      <c r="M63" s="4"/>
      <c r="Z63" s="1"/>
      <c r="AA63" s="1">
        <v>41883</v>
      </c>
      <c r="AB63">
        <v>48440000</v>
      </c>
      <c r="AH63" s="1">
        <v>41883</v>
      </c>
    </row>
    <row r="64" spans="4:34" x14ac:dyDescent="0.3">
      <c r="D64" s="1">
        <v>41913</v>
      </c>
      <c r="E64">
        <v>952260000</v>
      </c>
      <c r="K64">
        <v>155.19999999999999</v>
      </c>
      <c r="L64" s="4"/>
      <c r="M64" s="4"/>
      <c r="Z64" s="1"/>
      <c r="AA64" s="1">
        <v>41913</v>
      </c>
      <c r="AB64">
        <v>50590000</v>
      </c>
      <c r="AH64" s="1">
        <v>41913</v>
      </c>
    </row>
    <row r="65" spans="4:34" x14ac:dyDescent="0.3">
      <c r="D65" s="1">
        <v>41944</v>
      </c>
      <c r="E65">
        <v>1011642000</v>
      </c>
      <c r="K65">
        <v>162</v>
      </c>
      <c r="L65" s="4"/>
      <c r="M65" s="4"/>
      <c r="Z65" s="1"/>
      <c r="AA65" s="1">
        <v>41944</v>
      </c>
      <c r="AB65">
        <v>51970000</v>
      </c>
      <c r="AH65" s="1">
        <v>41944</v>
      </c>
    </row>
    <row r="66" spans="4:34" x14ac:dyDescent="0.3">
      <c r="D66" s="1">
        <v>41974</v>
      </c>
      <c r="E66">
        <v>1122513000</v>
      </c>
      <c r="K66">
        <v>174.8</v>
      </c>
      <c r="L66" s="4"/>
      <c r="M66" s="4"/>
      <c r="Z66" s="1"/>
      <c r="AA66" s="1">
        <v>41974</v>
      </c>
      <c r="AB66">
        <v>49040000</v>
      </c>
      <c r="AH66" s="1">
        <v>41974</v>
      </c>
    </row>
    <row r="67" spans="4:34" x14ac:dyDescent="0.3">
      <c r="D67" s="1">
        <v>42005</v>
      </c>
      <c r="E67">
        <v>1252593000</v>
      </c>
      <c r="K67">
        <v>141.5</v>
      </c>
      <c r="L67" s="4"/>
      <c r="M67" s="4"/>
      <c r="Z67" s="1"/>
      <c r="AA67" s="1">
        <v>42005</v>
      </c>
      <c r="AB67">
        <v>49360000</v>
      </c>
      <c r="AH67" s="1">
        <v>42005</v>
      </c>
    </row>
    <row r="68" spans="4:34" x14ac:dyDescent="0.3">
      <c r="D68" s="1">
        <v>42036</v>
      </c>
      <c r="E68">
        <v>1032636000</v>
      </c>
      <c r="H68">
        <v>269169000</v>
      </c>
      <c r="J68">
        <v>3136000</v>
      </c>
      <c r="K68">
        <v>118.2</v>
      </c>
      <c r="L68" s="4"/>
      <c r="M68" s="4"/>
      <c r="Z68" s="1"/>
      <c r="AA68" s="1">
        <v>42036</v>
      </c>
      <c r="AB68">
        <v>49480000</v>
      </c>
      <c r="AH68" s="1">
        <v>42036</v>
      </c>
    </row>
    <row r="69" spans="4:34" x14ac:dyDescent="0.3">
      <c r="D69" s="1">
        <v>42064</v>
      </c>
      <c r="E69">
        <v>970329000</v>
      </c>
      <c r="H69">
        <v>368402000</v>
      </c>
      <c r="J69">
        <v>4347000</v>
      </c>
      <c r="K69">
        <v>157.6</v>
      </c>
      <c r="L69" s="4"/>
      <c r="M69" s="4"/>
      <c r="Z69" s="1"/>
      <c r="AA69" s="1">
        <v>42064</v>
      </c>
      <c r="AB69">
        <v>57240000</v>
      </c>
      <c r="AH69" s="1">
        <v>42064</v>
      </c>
    </row>
    <row r="70" spans="4:34" x14ac:dyDescent="0.3">
      <c r="D70" s="1">
        <v>42095</v>
      </c>
      <c r="E70">
        <v>972340000</v>
      </c>
      <c r="H70">
        <v>434449000</v>
      </c>
      <c r="J70">
        <v>4043000</v>
      </c>
      <c r="K70">
        <v>146.4</v>
      </c>
      <c r="L70" s="4"/>
      <c r="M70" s="4"/>
      <c r="Z70" s="1"/>
      <c r="AA70" s="1">
        <v>42095</v>
      </c>
      <c r="AB70">
        <v>56050000</v>
      </c>
      <c r="AH70" s="1">
        <v>42095</v>
      </c>
    </row>
    <row r="71" spans="4:34" x14ac:dyDescent="0.3">
      <c r="D71" s="1">
        <v>42125</v>
      </c>
      <c r="E71">
        <v>876762000</v>
      </c>
      <c r="H71">
        <v>432430000</v>
      </c>
      <c r="J71">
        <v>4081000</v>
      </c>
      <c r="K71">
        <v>153.19999999999999</v>
      </c>
      <c r="L71" s="4"/>
      <c r="M71" s="4"/>
      <c r="Z71" s="1"/>
      <c r="AA71" s="1">
        <v>42125</v>
      </c>
      <c r="AB71">
        <v>53900000</v>
      </c>
      <c r="AH71" s="1">
        <v>42125</v>
      </c>
    </row>
    <row r="72" spans="4:34" x14ac:dyDescent="0.3">
      <c r="D72" s="1">
        <v>42156</v>
      </c>
      <c r="E72">
        <v>892820000</v>
      </c>
      <c r="H72">
        <v>468631000</v>
      </c>
      <c r="J72">
        <v>4824000</v>
      </c>
      <c r="K72">
        <v>171.4</v>
      </c>
      <c r="L72" s="4"/>
      <c r="M72" s="4"/>
      <c r="Z72" s="1"/>
      <c r="AA72" s="1">
        <v>42156</v>
      </c>
      <c r="AB72">
        <v>51340000</v>
      </c>
      <c r="AH72" s="1">
        <v>42156</v>
      </c>
    </row>
    <row r="73" spans="4:34" x14ac:dyDescent="0.3">
      <c r="D73" s="1">
        <v>42186</v>
      </c>
      <c r="E73">
        <v>927972000</v>
      </c>
      <c r="H73">
        <v>457990000</v>
      </c>
      <c r="J73">
        <v>4412000</v>
      </c>
      <c r="K73">
        <v>156</v>
      </c>
      <c r="L73" s="4"/>
      <c r="M73" s="4"/>
      <c r="Z73" s="1"/>
      <c r="AA73" s="1">
        <v>42186</v>
      </c>
      <c r="AB73">
        <v>50830000</v>
      </c>
      <c r="AH73" s="1">
        <v>42186</v>
      </c>
    </row>
    <row r="74" spans="4:34" x14ac:dyDescent="0.3">
      <c r="D74" s="1">
        <v>42217</v>
      </c>
      <c r="E74">
        <v>1008387000</v>
      </c>
      <c r="H74">
        <v>490772000</v>
      </c>
      <c r="J74">
        <v>4643000</v>
      </c>
      <c r="K74">
        <v>156.6</v>
      </c>
      <c r="L74" s="4"/>
      <c r="M74" s="4"/>
      <c r="Z74" s="1"/>
      <c r="AA74" s="1">
        <v>42217</v>
      </c>
      <c r="AB74">
        <v>45960000</v>
      </c>
      <c r="AH74" s="1">
        <v>42217</v>
      </c>
    </row>
    <row r="75" spans="4:34" x14ac:dyDescent="0.3">
      <c r="D75" s="1">
        <v>42248</v>
      </c>
      <c r="E75">
        <v>1124335000</v>
      </c>
      <c r="H75">
        <v>520747000</v>
      </c>
      <c r="J75">
        <v>5176000</v>
      </c>
      <c r="K75">
        <v>168.6</v>
      </c>
      <c r="L75" s="4"/>
      <c r="M75" s="4"/>
      <c r="Z75" s="1"/>
      <c r="AA75" s="1">
        <v>42248</v>
      </c>
      <c r="AB75">
        <v>48610000</v>
      </c>
      <c r="AH75" s="1">
        <v>42248</v>
      </c>
    </row>
    <row r="76" spans="4:34" x14ac:dyDescent="0.3">
      <c r="D76" s="1">
        <v>42278</v>
      </c>
      <c r="E76">
        <v>1352577000</v>
      </c>
      <c r="H76">
        <v>501895000</v>
      </c>
      <c r="J76">
        <v>5486000</v>
      </c>
      <c r="K76">
        <v>163.9</v>
      </c>
      <c r="L76" s="4"/>
      <c r="M76" s="4"/>
      <c r="Z76" s="1"/>
      <c r="AA76" s="1">
        <v>42278</v>
      </c>
      <c r="AB76">
        <v>48170000</v>
      </c>
      <c r="AH76" s="1">
        <v>42278</v>
      </c>
    </row>
    <row r="77" spans="4:34" x14ac:dyDescent="0.3">
      <c r="D77" s="1">
        <v>42309</v>
      </c>
      <c r="E77">
        <v>1250334000</v>
      </c>
      <c r="H77">
        <v>563131000</v>
      </c>
      <c r="J77">
        <v>5867000</v>
      </c>
      <c r="K77">
        <v>172</v>
      </c>
      <c r="L77" s="4"/>
      <c r="M77" s="4"/>
      <c r="Z77" s="1"/>
      <c r="AA77" s="1">
        <v>42309</v>
      </c>
      <c r="AB77">
        <v>61290000</v>
      </c>
      <c r="AH77" s="1">
        <v>42309</v>
      </c>
    </row>
    <row r="78" spans="4:34" x14ac:dyDescent="0.3">
      <c r="D78" s="1">
        <v>42339</v>
      </c>
      <c r="E78">
        <v>1277150000</v>
      </c>
      <c r="H78">
        <v>591205000</v>
      </c>
      <c r="J78">
        <v>5938000</v>
      </c>
      <c r="K78">
        <v>185.1</v>
      </c>
      <c r="L78" s="4"/>
      <c r="M78" s="4"/>
      <c r="Z78" s="1"/>
      <c r="AA78" s="1">
        <v>42339</v>
      </c>
      <c r="AB78">
        <v>61140000</v>
      </c>
      <c r="AH78" s="1">
        <v>42339</v>
      </c>
    </row>
    <row r="79" spans="4:34" x14ac:dyDescent="0.3">
      <c r="D79" s="1">
        <v>42370</v>
      </c>
      <c r="E79">
        <v>1238271000</v>
      </c>
      <c r="K79">
        <v>149.80000000000001</v>
      </c>
      <c r="L79" s="4"/>
      <c r="M79" s="4"/>
      <c r="Z79" s="1"/>
      <c r="AA79" s="1">
        <v>42370</v>
      </c>
      <c r="AB79">
        <v>66840000</v>
      </c>
      <c r="AH79" s="1">
        <v>42370</v>
      </c>
    </row>
    <row r="80" spans="4:34" x14ac:dyDescent="0.3">
      <c r="D80" s="1">
        <v>42401</v>
      </c>
      <c r="E80">
        <v>1073355000</v>
      </c>
      <c r="K80">
        <v>124</v>
      </c>
      <c r="L80" s="4"/>
      <c r="M80" s="4"/>
      <c r="Z80" s="1"/>
      <c r="AA80" s="1">
        <v>42401</v>
      </c>
      <c r="AB80">
        <v>54420000</v>
      </c>
      <c r="AH80" s="1">
        <v>42401</v>
      </c>
    </row>
    <row r="81" spans="4:34" x14ac:dyDescent="0.3">
      <c r="D81" s="1">
        <v>42430</v>
      </c>
      <c r="E81">
        <v>1107230000</v>
      </c>
      <c r="H81">
        <v>443646000</v>
      </c>
      <c r="I81">
        <v>41000</v>
      </c>
      <c r="J81">
        <v>6495000</v>
      </c>
      <c r="K81">
        <v>168.3</v>
      </c>
      <c r="L81" s="4"/>
      <c r="M81" s="4"/>
      <c r="Z81" s="1"/>
      <c r="AA81" s="1">
        <v>42430</v>
      </c>
      <c r="AB81">
        <v>75670000</v>
      </c>
      <c r="AH81" s="1">
        <v>42430</v>
      </c>
    </row>
    <row r="82" spans="4:34" x14ac:dyDescent="0.3">
      <c r="D82" s="1">
        <v>42461</v>
      </c>
      <c r="E82">
        <v>889223000</v>
      </c>
      <c r="H82">
        <v>497719000</v>
      </c>
      <c r="I82">
        <v>47000</v>
      </c>
      <c r="J82">
        <v>5870000</v>
      </c>
      <c r="K82">
        <v>155.19999999999999</v>
      </c>
      <c r="L82" s="4"/>
      <c r="M82" s="4"/>
      <c r="Z82" s="1"/>
      <c r="AA82" s="1">
        <v>42461</v>
      </c>
      <c r="AB82">
        <v>59080000</v>
      </c>
      <c r="AH82" s="1">
        <v>42461</v>
      </c>
    </row>
    <row r="83" spans="4:34" x14ac:dyDescent="0.3">
      <c r="D83" s="1">
        <v>42491</v>
      </c>
      <c r="E83">
        <v>893046000</v>
      </c>
      <c r="H83">
        <v>542748000</v>
      </c>
      <c r="I83">
        <v>54000</v>
      </c>
      <c r="J83">
        <v>6981000</v>
      </c>
      <c r="K83">
        <v>162.4</v>
      </c>
      <c r="L83" s="4"/>
      <c r="M83" s="4"/>
      <c r="Z83" s="1"/>
      <c r="AA83" s="1">
        <v>42491</v>
      </c>
      <c r="AB83">
        <v>61640000</v>
      </c>
      <c r="AH83" s="1">
        <v>42491</v>
      </c>
    </row>
    <row r="84" spans="4:34" x14ac:dyDescent="0.3">
      <c r="D84" s="1">
        <v>42522</v>
      </c>
      <c r="E84">
        <v>870635000</v>
      </c>
      <c r="H84">
        <v>598727000</v>
      </c>
      <c r="I84">
        <v>66000</v>
      </c>
      <c r="J84">
        <v>7541000</v>
      </c>
      <c r="K84">
        <v>182</v>
      </c>
      <c r="L84" s="4"/>
      <c r="M84" s="4"/>
      <c r="Z84" s="1"/>
      <c r="AA84" s="1">
        <v>42522</v>
      </c>
      <c r="AB84">
        <v>60670000</v>
      </c>
      <c r="AH84" s="1">
        <v>42522</v>
      </c>
    </row>
    <row r="85" spans="4:34" x14ac:dyDescent="0.3">
      <c r="D85" s="1">
        <v>42552</v>
      </c>
      <c r="E85">
        <v>849523000</v>
      </c>
      <c r="H85">
        <v>640083000</v>
      </c>
      <c r="I85">
        <v>55000</v>
      </c>
      <c r="J85">
        <v>5701000</v>
      </c>
      <c r="K85">
        <v>165.4</v>
      </c>
      <c r="L85" s="4"/>
      <c r="M85" s="4"/>
      <c r="Z85" s="1"/>
      <c r="AA85" s="1">
        <v>42552</v>
      </c>
      <c r="AB85">
        <v>81880000</v>
      </c>
      <c r="AH85" s="1">
        <v>42552</v>
      </c>
    </row>
    <row r="86" spans="4:34" x14ac:dyDescent="0.3">
      <c r="D86" s="1">
        <v>42583</v>
      </c>
      <c r="E86">
        <v>991139000</v>
      </c>
      <c r="H86">
        <v>737179000</v>
      </c>
      <c r="I86">
        <v>62000</v>
      </c>
      <c r="J86">
        <v>5696000</v>
      </c>
      <c r="K86">
        <v>166.5</v>
      </c>
      <c r="L86" s="4"/>
      <c r="M86" s="4"/>
      <c r="Z86" s="1"/>
      <c r="AA86" s="1">
        <v>42583</v>
      </c>
      <c r="AB86">
        <v>65410000</v>
      </c>
      <c r="AH86" s="1">
        <v>42583</v>
      </c>
    </row>
    <row r="87" spans="4:34" x14ac:dyDescent="0.3">
      <c r="D87" s="1">
        <v>42614</v>
      </c>
      <c r="E87">
        <v>818267000</v>
      </c>
      <c r="H87">
        <v>798187000</v>
      </c>
      <c r="I87">
        <v>65000</v>
      </c>
      <c r="J87">
        <v>5444000</v>
      </c>
      <c r="K87">
        <v>178.9</v>
      </c>
      <c r="L87" s="4"/>
      <c r="M87" s="4"/>
      <c r="Z87" s="1"/>
      <c r="AA87" s="1">
        <v>42614</v>
      </c>
      <c r="AB87">
        <v>60100000</v>
      </c>
      <c r="AH87" s="1">
        <v>42614</v>
      </c>
    </row>
    <row r="88" spans="4:34" x14ac:dyDescent="0.3">
      <c r="D88" s="1">
        <v>42644</v>
      </c>
      <c r="E88">
        <v>804044000</v>
      </c>
      <c r="H88">
        <v>789356000</v>
      </c>
      <c r="I88">
        <v>39000</v>
      </c>
      <c r="J88">
        <v>5679000</v>
      </c>
      <c r="K88">
        <v>173.9</v>
      </c>
      <c r="L88" s="4"/>
      <c r="M88" s="4"/>
      <c r="Z88" s="1"/>
      <c r="AA88" s="1">
        <v>42644</v>
      </c>
      <c r="AB88">
        <v>53310000</v>
      </c>
      <c r="AH88" s="1">
        <v>42644</v>
      </c>
    </row>
    <row r="89" spans="4:34" x14ac:dyDescent="0.3">
      <c r="D89" s="1">
        <v>42675</v>
      </c>
      <c r="E89">
        <v>935721000</v>
      </c>
      <c r="H89">
        <v>839605000</v>
      </c>
      <c r="I89">
        <v>50000</v>
      </c>
      <c r="J89">
        <v>6537000</v>
      </c>
      <c r="K89">
        <v>182.7</v>
      </c>
      <c r="L89" s="4"/>
      <c r="M89" s="4"/>
      <c r="Z89" s="1"/>
      <c r="AA89" s="1">
        <v>42675</v>
      </c>
      <c r="AB89">
        <v>64430000</v>
      </c>
      <c r="AH89" s="1">
        <v>42675</v>
      </c>
    </row>
    <row r="90" spans="4:34" x14ac:dyDescent="0.3">
      <c r="D90" s="1">
        <v>42705</v>
      </c>
      <c r="E90">
        <v>886735000</v>
      </c>
      <c r="H90">
        <v>844143000</v>
      </c>
      <c r="I90">
        <v>66000</v>
      </c>
      <c r="J90">
        <v>8007000</v>
      </c>
      <c r="K90">
        <v>196.2</v>
      </c>
      <c r="L90" s="4"/>
      <c r="M90" s="4"/>
      <c r="Z90" s="1"/>
      <c r="AA90" s="1">
        <v>42705</v>
      </c>
      <c r="AB90">
        <v>70120000</v>
      </c>
      <c r="AH90" s="1">
        <v>42705</v>
      </c>
    </row>
    <row r="91" spans="4:34" x14ac:dyDescent="0.3">
      <c r="D91" s="1">
        <v>42736</v>
      </c>
      <c r="E91">
        <v>804532000</v>
      </c>
      <c r="K91">
        <v>154.19999999999999</v>
      </c>
      <c r="L91" s="4"/>
      <c r="M91" s="4"/>
      <c r="Z91" s="1"/>
      <c r="AA91" s="1">
        <v>42736</v>
      </c>
      <c r="AB91">
        <v>65130000</v>
      </c>
      <c r="AH91" s="1">
        <v>42736</v>
      </c>
    </row>
    <row r="92" spans="4:34" x14ac:dyDescent="0.3">
      <c r="D92" s="1">
        <v>42767</v>
      </c>
      <c r="E92">
        <v>921938000</v>
      </c>
      <c r="K92">
        <v>136.80000000000001</v>
      </c>
      <c r="L92" s="4"/>
      <c r="M92" s="4"/>
      <c r="Z92" s="1"/>
      <c r="AA92" s="1">
        <v>42767</v>
      </c>
      <c r="AB92">
        <v>54980000</v>
      </c>
      <c r="AH92" s="1">
        <v>42767</v>
      </c>
    </row>
    <row r="93" spans="4:34" x14ac:dyDescent="0.3">
      <c r="D93" s="1">
        <v>42795</v>
      </c>
      <c r="E93">
        <v>1168843000</v>
      </c>
      <c r="H93">
        <v>756659000</v>
      </c>
      <c r="I93">
        <v>33000</v>
      </c>
      <c r="J93">
        <v>8555000</v>
      </c>
      <c r="K93">
        <v>181.1</v>
      </c>
      <c r="L93" s="4"/>
      <c r="M93" s="4"/>
      <c r="Z93" s="1"/>
      <c r="AA93" s="1">
        <v>42795</v>
      </c>
      <c r="AB93">
        <v>74240000</v>
      </c>
      <c r="AH93" s="1">
        <v>42795</v>
      </c>
    </row>
    <row r="94" spans="4:34" x14ac:dyDescent="0.3">
      <c r="D94" s="1">
        <v>42826</v>
      </c>
      <c r="E94">
        <v>825347000</v>
      </c>
      <c r="H94">
        <v>735107000</v>
      </c>
      <c r="I94">
        <v>36000</v>
      </c>
      <c r="J94">
        <v>8325000</v>
      </c>
      <c r="K94">
        <v>165.3</v>
      </c>
      <c r="L94" s="4"/>
      <c r="M94" s="4"/>
      <c r="Z94" s="1"/>
      <c r="AA94" s="1">
        <v>42826</v>
      </c>
      <c r="AB94">
        <v>56780000</v>
      </c>
      <c r="AH94" s="1">
        <v>42826</v>
      </c>
    </row>
    <row r="95" spans="4:34" x14ac:dyDescent="0.3">
      <c r="D95" s="1">
        <v>42856</v>
      </c>
      <c r="E95">
        <v>833166000</v>
      </c>
      <c r="H95">
        <v>860018000</v>
      </c>
      <c r="I95">
        <v>47000</v>
      </c>
      <c r="J95">
        <v>8368000</v>
      </c>
      <c r="K95">
        <v>173</v>
      </c>
      <c r="L95" s="4"/>
      <c r="M95" s="4"/>
      <c r="Z95" s="1"/>
      <c r="AA95" s="1">
        <v>42856</v>
      </c>
      <c r="AB95">
        <v>66660000</v>
      </c>
      <c r="AH95" s="1">
        <v>42856</v>
      </c>
    </row>
    <row r="96" spans="4:34" x14ac:dyDescent="0.3">
      <c r="D96" s="1">
        <v>42887</v>
      </c>
      <c r="E96">
        <v>759654000</v>
      </c>
      <c r="H96">
        <v>1059869000</v>
      </c>
      <c r="I96">
        <v>62000</v>
      </c>
      <c r="J96">
        <v>9871000</v>
      </c>
      <c r="K96">
        <v>195.8</v>
      </c>
      <c r="L96" s="4"/>
      <c r="M96" s="4"/>
      <c r="Z96" s="1"/>
      <c r="AA96" s="1">
        <v>42887</v>
      </c>
      <c r="AB96">
        <v>64120000</v>
      </c>
      <c r="AH96" s="1">
        <v>42887</v>
      </c>
    </row>
    <row r="97" spans="4:34" x14ac:dyDescent="0.3">
      <c r="D97" s="1">
        <v>42917</v>
      </c>
      <c r="E97">
        <v>725115000</v>
      </c>
      <c r="H97">
        <v>935676000</v>
      </c>
      <c r="I97">
        <v>55000</v>
      </c>
      <c r="J97">
        <v>7712000</v>
      </c>
      <c r="K97">
        <v>176</v>
      </c>
      <c r="L97" s="4"/>
      <c r="M97" s="4"/>
      <c r="Z97" s="1"/>
      <c r="AA97" s="1">
        <v>42917</v>
      </c>
      <c r="AB97">
        <v>82220000</v>
      </c>
      <c r="AH97" s="1">
        <v>42917</v>
      </c>
    </row>
    <row r="98" spans="4:34" x14ac:dyDescent="0.3">
      <c r="D98" s="1">
        <v>42948</v>
      </c>
      <c r="E98">
        <v>929098000</v>
      </c>
      <c r="H98">
        <v>942845000</v>
      </c>
      <c r="I98">
        <v>61000</v>
      </c>
      <c r="J98">
        <v>8124000</v>
      </c>
      <c r="K98">
        <v>176.5</v>
      </c>
      <c r="L98" s="4"/>
      <c r="M98" s="4"/>
      <c r="Z98" s="1"/>
      <c r="AA98" s="1">
        <v>42948</v>
      </c>
      <c r="AB98">
        <v>97840000</v>
      </c>
      <c r="AH98" s="1">
        <v>42948</v>
      </c>
    </row>
    <row r="99" spans="4:34" x14ac:dyDescent="0.3">
      <c r="D99" s="1">
        <v>42979</v>
      </c>
      <c r="E99">
        <v>1036489000</v>
      </c>
      <c r="H99">
        <v>1113989000</v>
      </c>
      <c r="I99">
        <v>76000</v>
      </c>
      <c r="J99">
        <v>9072000</v>
      </c>
      <c r="K99">
        <v>190.7</v>
      </c>
      <c r="L99" s="4"/>
      <c r="M99" s="4"/>
      <c r="Z99" s="1"/>
      <c r="AA99" s="1">
        <v>42979</v>
      </c>
      <c r="AB99">
        <v>100420000</v>
      </c>
      <c r="AH99" s="1">
        <v>42979</v>
      </c>
    </row>
    <row r="100" spans="4:34" x14ac:dyDescent="0.3">
      <c r="D100" s="1">
        <v>43009</v>
      </c>
      <c r="E100">
        <v>1145508000</v>
      </c>
      <c r="H100">
        <v>1046686000</v>
      </c>
      <c r="I100">
        <v>79000</v>
      </c>
      <c r="J100">
        <v>7769000</v>
      </c>
      <c r="K100">
        <v>184.7</v>
      </c>
      <c r="L100" s="4"/>
      <c r="M100" s="4"/>
      <c r="Z100" s="1"/>
      <c r="AA100" s="1">
        <v>43009</v>
      </c>
      <c r="AB100">
        <v>93500000</v>
      </c>
      <c r="AH100" s="1">
        <v>43009</v>
      </c>
    </row>
    <row r="101" spans="4:34" x14ac:dyDescent="0.3">
      <c r="D101" s="1">
        <v>43040</v>
      </c>
      <c r="E101">
        <v>1200041000</v>
      </c>
      <c r="H101">
        <v>1091371000</v>
      </c>
      <c r="I101">
        <v>109000</v>
      </c>
      <c r="J101">
        <v>8716000</v>
      </c>
      <c r="K101">
        <v>193.8</v>
      </c>
      <c r="L101" s="4"/>
      <c r="M101" s="4"/>
      <c r="Z101" s="1"/>
      <c r="AA101" s="1">
        <v>43040</v>
      </c>
      <c r="AB101">
        <v>100310000</v>
      </c>
      <c r="AH101" s="1">
        <v>43040</v>
      </c>
    </row>
    <row r="102" spans="4:34" x14ac:dyDescent="0.3">
      <c r="D102" s="1">
        <v>43070</v>
      </c>
      <c r="E102">
        <v>1095734000</v>
      </c>
      <c r="H102">
        <v>1178947000</v>
      </c>
      <c r="I102">
        <v>125000</v>
      </c>
      <c r="J102">
        <v>9317000</v>
      </c>
      <c r="K102">
        <v>208.4</v>
      </c>
      <c r="L102" s="4"/>
      <c r="M102" s="4"/>
      <c r="Z102" s="1"/>
      <c r="AA102" s="1">
        <v>43070</v>
      </c>
      <c r="AB102">
        <v>92360000</v>
      </c>
      <c r="AH102" s="1">
        <v>43070</v>
      </c>
    </row>
    <row r="103" spans="4:34" x14ac:dyDescent="0.3">
      <c r="D103" s="1">
        <v>43101</v>
      </c>
      <c r="E103">
        <v>1054248000</v>
      </c>
      <c r="K103">
        <v>178</v>
      </c>
      <c r="L103" s="4"/>
      <c r="M103" s="4"/>
      <c r="Z103" s="1"/>
      <c r="AA103" s="1">
        <v>43101</v>
      </c>
      <c r="AB103">
        <v>87360000</v>
      </c>
      <c r="AH103" s="1">
        <v>43101</v>
      </c>
    </row>
    <row r="104" spans="4:34" x14ac:dyDescent="0.3">
      <c r="D104" s="1">
        <v>43132</v>
      </c>
      <c r="E104">
        <v>1125481000</v>
      </c>
      <c r="K104">
        <v>133.9</v>
      </c>
      <c r="L104" s="4"/>
      <c r="M104" s="4"/>
      <c r="Z104" s="1"/>
      <c r="AA104" s="1">
        <v>43132</v>
      </c>
      <c r="AB104">
        <v>82830000</v>
      </c>
      <c r="AH104" s="1">
        <v>43132</v>
      </c>
    </row>
    <row r="105" spans="4:34" x14ac:dyDescent="0.3">
      <c r="D105" s="1">
        <v>43160</v>
      </c>
      <c r="E105">
        <v>1176555000</v>
      </c>
      <c r="H105">
        <v>988732000</v>
      </c>
      <c r="I105">
        <v>78000</v>
      </c>
      <c r="J105">
        <v>8167000</v>
      </c>
      <c r="K105">
        <v>192</v>
      </c>
      <c r="L105" s="4"/>
      <c r="M105" s="4"/>
      <c r="Z105" s="1"/>
      <c r="AA105" s="1">
        <v>43160</v>
      </c>
      <c r="AB105">
        <v>80170000</v>
      </c>
      <c r="AH105" s="1">
        <v>43160</v>
      </c>
    </row>
    <row r="106" spans="4:34" x14ac:dyDescent="0.3">
      <c r="D106" s="1">
        <v>43191</v>
      </c>
      <c r="E106">
        <v>1055159000</v>
      </c>
      <c r="H106">
        <v>1005434000</v>
      </c>
      <c r="I106">
        <v>82000</v>
      </c>
      <c r="J106">
        <v>8301000</v>
      </c>
      <c r="K106">
        <v>176.9</v>
      </c>
      <c r="L106" s="4"/>
      <c r="M106" s="4"/>
      <c r="Z106" s="1"/>
      <c r="AA106" s="1">
        <v>43191</v>
      </c>
      <c r="AB106">
        <v>81270000</v>
      </c>
      <c r="AH106" s="1">
        <v>43191</v>
      </c>
    </row>
    <row r="107" spans="4:34" x14ac:dyDescent="0.3">
      <c r="D107" s="1">
        <v>43221</v>
      </c>
      <c r="E107">
        <v>986846000</v>
      </c>
      <c r="H107">
        <v>1016858000</v>
      </c>
      <c r="I107">
        <v>94000</v>
      </c>
      <c r="J107">
        <v>9290000</v>
      </c>
      <c r="K107">
        <v>184.8</v>
      </c>
      <c r="L107" s="4"/>
      <c r="M107" s="4"/>
      <c r="Z107" s="1"/>
      <c r="AA107" s="1">
        <v>43221</v>
      </c>
      <c r="AB107">
        <v>70480000</v>
      </c>
      <c r="AH107" s="1">
        <v>43221</v>
      </c>
    </row>
    <row r="108" spans="4:34" x14ac:dyDescent="0.3">
      <c r="D108" s="1">
        <v>43252</v>
      </c>
      <c r="E108">
        <v>1061139000</v>
      </c>
      <c r="H108">
        <v>1162122000</v>
      </c>
      <c r="I108">
        <v>97000</v>
      </c>
      <c r="J108">
        <v>8472000</v>
      </c>
      <c r="K108">
        <v>207.6</v>
      </c>
      <c r="L108" s="4"/>
      <c r="M108" s="4"/>
      <c r="Z108" s="1"/>
      <c r="AA108" s="1">
        <v>43252</v>
      </c>
      <c r="AB108">
        <v>79820000</v>
      </c>
      <c r="AH108" s="1">
        <v>43252</v>
      </c>
    </row>
    <row r="109" spans="4:34" x14ac:dyDescent="0.3">
      <c r="D109" s="1">
        <v>43282</v>
      </c>
      <c r="E109">
        <v>1221924000</v>
      </c>
      <c r="H109">
        <v>1321296000</v>
      </c>
      <c r="I109">
        <v>79000</v>
      </c>
      <c r="J109">
        <v>7412000</v>
      </c>
      <c r="K109">
        <v>186.6</v>
      </c>
      <c r="L109" s="4"/>
      <c r="M109" s="4"/>
      <c r="Z109" s="1"/>
      <c r="AA109" s="1">
        <v>43282</v>
      </c>
      <c r="AB109">
        <v>110590000</v>
      </c>
      <c r="AH109" s="1">
        <v>43282</v>
      </c>
    </row>
    <row r="110" spans="4:34" x14ac:dyDescent="0.3">
      <c r="D110" s="1">
        <v>43313</v>
      </c>
      <c r="E110">
        <v>1219680000</v>
      </c>
      <c r="H110">
        <v>1194605000</v>
      </c>
      <c r="I110">
        <v>90000</v>
      </c>
      <c r="J110">
        <v>7264000</v>
      </c>
      <c r="K110">
        <v>187.3</v>
      </c>
      <c r="L110" s="4"/>
      <c r="M110" s="4"/>
      <c r="Z110" s="1"/>
      <c r="AA110" s="1">
        <v>43313</v>
      </c>
      <c r="AB110">
        <v>95630000</v>
      </c>
      <c r="AH110" s="1">
        <v>43313</v>
      </c>
    </row>
    <row r="111" spans="4:34" x14ac:dyDescent="0.3">
      <c r="D111" s="1">
        <v>43344</v>
      </c>
      <c r="E111">
        <v>1176644000</v>
      </c>
      <c r="H111">
        <v>1223760000</v>
      </c>
      <c r="I111">
        <v>132000</v>
      </c>
      <c r="J111">
        <v>8162000</v>
      </c>
      <c r="K111">
        <v>201.8</v>
      </c>
      <c r="L111" s="4"/>
      <c r="M111" s="4"/>
      <c r="Z111" s="1"/>
      <c r="AA111" s="1">
        <v>43344</v>
      </c>
      <c r="AB111">
        <v>109620000</v>
      </c>
      <c r="AH111" s="1">
        <v>43344</v>
      </c>
    </row>
    <row r="112" spans="4:34" x14ac:dyDescent="0.3">
      <c r="D112" s="1">
        <v>43374</v>
      </c>
      <c r="E112">
        <v>1108415000</v>
      </c>
      <c r="H112">
        <v>1144743000</v>
      </c>
      <c r="I112">
        <v>151000</v>
      </c>
      <c r="J112">
        <v>8314000</v>
      </c>
      <c r="K112">
        <v>195.6</v>
      </c>
      <c r="L112" s="4"/>
      <c r="M112" s="4"/>
      <c r="Z112" s="1"/>
      <c r="AA112" s="1">
        <v>43374</v>
      </c>
      <c r="AB112">
        <v>99990000</v>
      </c>
      <c r="AH112" s="1">
        <v>43374</v>
      </c>
    </row>
    <row r="113" spans="4:54" x14ac:dyDescent="0.3">
      <c r="D113" s="1">
        <v>43405</v>
      </c>
      <c r="E113">
        <v>1216601000</v>
      </c>
      <c r="H113">
        <v>1189801000</v>
      </c>
      <c r="I113">
        <v>172000</v>
      </c>
      <c r="J113">
        <v>9497000</v>
      </c>
      <c r="K113">
        <v>204.3</v>
      </c>
      <c r="L113" s="4"/>
      <c r="M113" s="4"/>
      <c r="Z113" s="1"/>
      <c r="AA113" s="1">
        <v>43405</v>
      </c>
      <c r="AB113">
        <v>112890000</v>
      </c>
      <c r="AH113" s="1">
        <v>43405</v>
      </c>
    </row>
    <row r="114" spans="4:54" x14ac:dyDescent="0.3">
      <c r="D114" s="1">
        <v>43435</v>
      </c>
      <c r="E114">
        <v>1179389000</v>
      </c>
      <c r="H114">
        <v>1374709000</v>
      </c>
      <c r="I114">
        <v>194000</v>
      </c>
      <c r="J114">
        <v>10424000</v>
      </c>
      <c r="K114">
        <v>220.2</v>
      </c>
      <c r="L114" s="4"/>
      <c r="M114" s="4"/>
      <c r="Z114" s="1"/>
      <c r="AA114" s="1">
        <v>43435</v>
      </c>
      <c r="AB114">
        <v>103520000</v>
      </c>
      <c r="AH114" s="1">
        <v>43435</v>
      </c>
    </row>
    <row r="115" spans="4:54" x14ac:dyDescent="0.3">
      <c r="D115" s="1">
        <v>43466</v>
      </c>
      <c r="E115">
        <v>1273438000</v>
      </c>
      <c r="K115">
        <v>190.1</v>
      </c>
      <c r="L115" s="4"/>
      <c r="M115" s="4"/>
      <c r="Z115" s="1"/>
      <c r="AA115" s="1">
        <v>43466</v>
      </c>
      <c r="AB115">
        <v>142300000</v>
      </c>
      <c r="AH115" s="1">
        <v>43466</v>
      </c>
    </row>
    <row r="116" spans="4:54" x14ac:dyDescent="0.3">
      <c r="D116" s="1">
        <v>43497</v>
      </c>
      <c r="E116">
        <v>1268259000</v>
      </c>
      <c r="K116">
        <v>138.4</v>
      </c>
      <c r="L116" s="4"/>
      <c r="M116" s="4"/>
      <c r="Z116" s="1"/>
      <c r="AA116" s="1">
        <v>43497</v>
      </c>
      <c r="AB116">
        <v>126880000</v>
      </c>
      <c r="AH116" s="1">
        <v>43497</v>
      </c>
    </row>
    <row r="117" spans="4:54" x14ac:dyDescent="0.3">
      <c r="D117" s="1">
        <v>43525</v>
      </c>
      <c r="E117">
        <v>2017853000</v>
      </c>
      <c r="H117">
        <v>1143315000</v>
      </c>
      <c r="I117">
        <v>109000</v>
      </c>
      <c r="J117">
        <v>9963000</v>
      </c>
      <c r="K117">
        <v>208.3</v>
      </c>
      <c r="L117" s="4"/>
      <c r="M117" s="4"/>
      <c r="Z117" s="1"/>
      <c r="AA117" s="1">
        <v>43525</v>
      </c>
      <c r="AB117">
        <v>179310000</v>
      </c>
      <c r="AH117" s="1">
        <v>43525</v>
      </c>
    </row>
    <row r="118" spans="4:54" x14ac:dyDescent="0.3">
      <c r="D118" s="1">
        <v>43556</v>
      </c>
      <c r="E118">
        <v>1561238000</v>
      </c>
      <c r="H118">
        <v>1063827000</v>
      </c>
      <c r="I118">
        <v>89000</v>
      </c>
      <c r="J118">
        <v>8498000</v>
      </c>
      <c r="K118">
        <v>186.5</v>
      </c>
      <c r="L118" s="4"/>
      <c r="M118" s="4"/>
      <c r="Z118" s="1"/>
      <c r="AA118" s="1">
        <v>43556</v>
      </c>
      <c r="AB118">
        <v>157050000</v>
      </c>
      <c r="AH118" s="1">
        <v>43556</v>
      </c>
    </row>
    <row r="119" spans="4:54" x14ac:dyDescent="0.3">
      <c r="D119" s="1">
        <v>43586</v>
      </c>
      <c r="E119">
        <v>1867531000</v>
      </c>
      <c r="H119">
        <v>1126311000</v>
      </c>
      <c r="I119">
        <v>109000</v>
      </c>
      <c r="J119">
        <v>10251000</v>
      </c>
      <c r="K119">
        <v>194.1</v>
      </c>
      <c r="L119" s="4"/>
      <c r="M119" s="4"/>
      <c r="Z119" s="1"/>
      <c r="AA119" s="1">
        <v>43586</v>
      </c>
      <c r="AB119">
        <v>204980000</v>
      </c>
      <c r="AH119" s="1">
        <v>43586</v>
      </c>
    </row>
    <row r="120" spans="4:54" x14ac:dyDescent="0.3">
      <c r="D120" s="1">
        <v>43617</v>
      </c>
      <c r="E120">
        <v>1603227000</v>
      </c>
      <c r="H120">
        <v>1266182000</v>
      </c>
      <c r="I120">
        <v>143000</v>
      </c>
      <c r="J120">
        <v>11135000</v>
      </c>
      <c r="K120">
        <v>220.7</v>
      </c>
      <c r="L120" s="4"/>
      <c r="M120" s="4"/>
      <c r="Z120" s="1"/>
      <c r="AA120" s="1">
        <v>43617</v>
      </c>
      <c r="AB120">
        <v>209240000</v>
      </c>
      <c r="AH120" s="1">
        <v>43617</v>
      </c>
    </row>
    <row r="121" spans="4:54" x14ac:dyDescent="0.3">
      <c r="D121" s="1">
        <v>43647</v>
      </c>
      <c r="E121">
        <v>1752265000</v>
      </c>
      <c r="H121">
        <v>1348810000</v>
      </c>
      <c r="I121">
        <v>84000</v>
      </c>
      <c r="J121">
        <v>9972000</v>
      </c>
      <c r="K121">
        <v>195.6</v>
      </c>
      <c r="L121" s="4"/>
      <c r="M121" s="4"/>
      <c r="Z121" s="1"/>
      <c r="AA121" s="1">
        <v>43647</v>
      </c>
      <c r="AB121">
        <v>226480000</v>
      </c>
      <c r="AH121" s="1">
        <v>43647</v>
      </c>
    </row>
    <row r="122" spans="4:54" x14ac:dyDescent="0.3">
      <c r="D122" s="1">
        <v>43678</v>
      </c>
      <c r="E122">
        <v>1772826000</v>
      </c>
      <c r="H122">
        <v>1340686000</v>
      </c>
      <c r="I122">
        <v>100000</v>
      </c>
      <c r="J122">
        <v>11238000</v>
      </c>
      <c r="K122">
        <v>195.5</v>
      </c>
      <c r="L122" s="4"/>
      <c r="M122" s="4"/>
      <c r="Z122" s="1"/>
      <c r="AA122" s="1">
        <v>43678</v>
      </c>
      <c r="AB122">
        <v>241130000</v>
      </c>
      <c r="AH122" s="1">
        <v>43678</v>
      </c>
    </row>
    <row r="123" spans="4:54" x14ac:dyDescent="0.3">
      <c r="D123" s="1">
        <v>43709</v>
      </c>
      <c r="E123">
        <v>1775924000</v>
      </c>
      <c r="H123">
        <v>1472071000</v>
      </c>
      <c r="I123">
        <v>94000</v>
      </c>
      <c r="J123">
        <v>11783000</v>
      </c>
      <c r="K123">
        <v>213.5</v>
      </c>
      <c r="L123" s="4"/>
      <c r="M123" s="4"/>
      <c r="Z123" s="1"/>
      <c r="AA123" s="1">
        <v>43709</v>
      </c>
      <c r="AB123">
        <v>236920000</v>
      </c>
      <c r="AH123" s="1">
        <v>43709</v>
      </c>
    </row>
    <row r="124" spans="4:54" x14ac:dyDescent="0.3">
      <c r="D124" s="1">
        <v>43739</v>
      </c>
      <c r="E124">
        <v>1594621000</v>
      </c>
      <c r="H124">
        <v>1445198000</v>
      </c>
      <c r="I124">
        <v>85000</v>
      </c>
      <c r="J124">
        <v>11173000</v>
      </c>
      <c r="K124">
        <v>204.8</v>
      </c>
      <c r="L124" s="4"/>
      <c r="M124" s="4"/>
      <c r="Z124" s="1"/>
      <c r="AA124" s="1">
        <v>43739</v>
      </c>
      <c r="AB124">
        <v>247750000</v>
      </c>
      <c r="AH124" s="1">
        <v>43739</v>
      </c>
    </row>
    <row r="125" spans="4:54" x14ac:dyDescent="0.3">
      <c r="D125" s="1">
        <v>43770</v>
      </c>
      <c r="E125">
        <v>1387421000</v>
      </c>
      <c r="H125">
        <v>1427821000</v>
      </c>
      <c r="I125">
        <v>95000</v>
      </c>
      <c r="J125">
        <v>12759000</v>
      </c>
      <c r="K125">
        <v>217</v>
      </c>
      <c r="L125" s="4"/>
      <c r="M125" s="4"/>
      <c r="Z125" s="1"/>
      <c r="AA125" s="1">
        <v>43770</v>
      </c>
      <c r="AB125">
        <v>247750000</v>
      </c>
      <c r="AH125" s="1">
        <v>43770</v>
      </c>
    </row>
    <row r="126" spans="4:54" x14ac:dyDescent="0.3">
      <c r="D126" s="1">
        <v>43800</v>
      </c>
      <c r="E126">
        <v>1307039000</v>
      </c>
      <c r="H126">
        <v>1623833000</v>
      </c>
      <c r="I126">
        <v>135000</v>
      </c>
      <c r="J126">
        <v>13305000</v>
      </c>
      <c r="K126">
        <v>235.4</v>
      </c>
      <c r="L126" s="4"/>
      <c r="M126" s="4"/>
      <c r="N126" s="4">
        <v>1325805400</v>
      </c>
      <c r="O126" s="4">
        <v>104300</v>
      </c>
      <c r="P126" s="4">
        <v>11007700</v>
      </c>
      <c r="Q126" s="4">
        <v>207.13999999999996</v>
      </c>
      <c r="S126" t="s">
        <v>29</v>
      </c>
      <c r="T126" t="s">
        <v>30</v>
      </c>
      <c r="U126" t="s">
        <v>31</v>
      </c>
      <c r="V126" t="s">
        <v>32</v>
      </c>
      <c r="Z126" s="1"/>
      <c r="AA126" s="1">
        <v>43800</v>
      </c>
      <c r="AB126">
        <v>233510000</v>
      </c>
      <c r="AH126" s="1">
        <v>43800</v>
      </c>
    </row>
    <row r="127" spans="4:54" x14ac:dyDescent="0.3">
      <c r="D127" s="1">
        <v>43831</v>
      </c>
      <c r="E127">
        <v>1460821000</v>
      </c>
      <c r="F127">
        <v>198919000</v>
      </c>
      <c r="G127">
        <v>1258779000</v>
      </c>
      <c r="K127">
        <v>181.9</v>
      </c>
      <c r="L127" s="4"/>
      <c r="M127" s="4"/>
      <c r="N127" s="4">
        <v>1479099000</v>
      </c>
      <c r="O127" s="4">
        <v>99500</v>
      </c>
      <c r="P127" s="4">
        <v>13088000</v>
      </c>
      <c r="Q127" s="4">
        <v>181.9</v>
      </c>
      <c r="S127" s="4">
        <v>111.56230016863711</v>
      </c>
      <c r="T127" s="4">
        <v>95.397890699904124</v>
      </c>
      <c r="U127" s="4">
        <v>118.8985891693996</v>
      </c>
      <c r="V127" s="4">
        <v>87.815004344887541</v>
      </c>
      <c r="Z127" s="1"/>
      <c r="AA127" s="1">
        <v>43831</v>
      </c>
      <c r="AB127" s="4">
        <v>282190000</v>
      </c>
      <c r="AC127" s="4">
        <v>24482</v>
      </c>
      <c r="AD127" s="4">
        <v>173700000</v>
      </c>
      <c r="AH127" s="1">
        <v>43831</v>
      </c>
      <c r="AI127" s="4">
        <v>104300</v>
      </c>
      <c r="AJ127" s="4">
        <v>1325805400</v>
      </c>
      <c r="AK127" s="4">
        <v>24482</v>
      </c>
      <c r="AL127" s="6">
        <v>173700000</v>
      </c>
      <c r="AM127" s="4">
        <v>56.9</v>
      </c>
      <c r="AN127" s="4">
        <v>70.7</v>
      </c>
      <c r="AO127" s="4">
        <v>56.9</v>
      </c>
      <c r="AP127" s="4">
        <v>70.7</v>
      </c>
      <c r="AS127" s="4">
        <v>104300</v>
      </c>
      <c r="AT127" s="4">
        <v>183304.04217926189</v>
      </c>
      <c r="AU127" s="4">
        <v>79818</v>
      </c>
      <c r="AV127" s="4">
        <v>24482</v>
      </c>
      <c r="AW127" s="4">
        <v>79004.042179261887</v>
      </c>
      <c r="AX127" s="4">
        <v>1325805400</v>
      </c>
      <c r="AY127" s="4">
        <v>1875255162.6591229</v>
      </c>
      <c r="AZ127" s="4">
        <v>1152105400</v>
      </c>
      <c r="BA127" s="4">
        <v>173700000</v>
      </c>
      <c r="BB127" s="4">
        <v>549449762.65912294</v>
      </c>
    </row>
    <row r="128" spans="4:54" x14ac:dyDescent="0.3">
      <c r="D128" s="1">
        <v>43862</v>
      </c>
      <c r="E128">
        <v>873113000</v>
      </c>
      <c r="F128">
        <v>95454000</v>
      </c>
      <c r="G128">
        <v>519044000</v>
      </c>
      <c r="K128">
        <v>102.6</v>
      </c>
      <c r="L128" s="4"/>
      <c r="M128" s="4"/>
      <c r="N128" s="4">
        <v>1424628000</v>
      </c>
      <c r="O128" s="4">
        <v>77000</v>
      </c>
      <c r="P128" s="4">
        <v>11806000</v>
      </c>
      <c r="Q128" s="4">
        <v>102.6</v>
      </c>
      <c r="S128" s="4">
        <v>107.45377866163466</v>
      </c>
      <c r="T128" s="4">
        <v>73.825503355704697</v>
      </c>
      <c r="U128" s="4">
        <v>107.25219618993978</v>
      </c>
      <c r="V128" s="4">
        <v>49.531717678864545</v>
      </c>
      <c r="Z128" s="1"/>
      <c r="AA128" s="1">
        <v>43862</v>
      </c>
      <c r="AB128" s="4">
        <v>174520000</v>
      </c>
      <c r="AC128" s="4">
        <v>3383</v>
      </c>
      <c r="AD128" s="4">
        <v>85180000</v>
      </c>
      <c r="AH128" s="1">
        <v>43862</v>
      </c>
      <c r="AI128" s="4">
        <v>101900</v>
      </c>
      <c r="AJ128" s="4">
        <v>1402452200</v>
      </c>
      <c r="AK128" s="4">
        <v>13932.5</v>
      </c>
      <c r="AL128" s="6">
        <v>129440000</v>
      </c>
      <c r="AM128" s="4">
        <v>56.9</v>
      </c>
      <c r="AN128" s="4">
        <v>70.7</v>
      </c>
      <c r="AO128" s="4">
        <v>56.9</v>
      </c>
      <c r="AP128" s="4">
        <v>70.7</v>
      </c>
      <c r="AS128" s="4">
        <v>101900</v>
      </c>
      <c r="AT128" s="4">
        <v>179086.11599297012</v>
      </c>
      <c r="AU128" s="4">
        <v>87967.5</v>
      </c>
      <c r="AV128" s="4">
        <v>13932.5</v>
      </c>
      <c r="AW128" s="4">
        <v>77186.115992970124</v>
      </c>
      <c r="AX128" s="4">
        <v>1402452200</v>
      </c>
      <c r="AY128" s="4">
        <v>1983666478.0763788</v>
      </c>
      <c r="AZ128" s="4">
        <v>1273012200</v>
      </c>
      <c r="BA128" s="4">
        <v>129440000</v>
      </c>
      <c r="BB128" s="4">
        <v>581214278.07637882</v>
      </c>
    </row>
    <row r="129" spans="4:54" x14ac:dyDescent="0.3">
      <c r="D129" s="1">
        <v>43891</v>
      </c>
      <c r="E129">
        <v>1744657000</v>
      </c>
      <c r="F129">
        <v>64675000</v>
      </c>
      <c r="G129">
        <v>1176532000</v>
      </c>
      <c r="H129">
        <v>1334365000</v>
      </c>
      <c r="I129">
        <v>64000</v>
      </c>
      <c r="J129">
        <v>12871000</v>
      </c>
      <c r="K129">
        <v>206</v>
      </c>
      <c r="L129" s="4"/>
      <c r="M129" s="4"/>
      <c r="N129" s="4">
        <v>1453719000</v>
      </c>
      <c r="O129" s="4">
        <v>85000</v>
      </c>
      <c r="P129" s="4">
        <v>20391000</v>
      </c>
      <c r="Q129" s="4">
        <v>206</v>
      </c>
      <c r="S129" s="4">
        <v>109.64799208088908</v>
      </c>
      <c r="T129" s="4">
        <v>81.495685522531161</v>
      </c>
      <c r="U129" s="4">
        <v>185.24305713273438</v>
      </c>
      <c r="V129" s="4">
        <v>99.449647581345971</v>
      </c>
      <c r="Z129" s="1"/>
      <c r="AA129" s="1">
        <v>43891</v>
      </c>
      <c r="AB129" s="4">
        <v>262620000</v>
      </c>
      <c r="AC129" s="4">
        <v>10100</v>
      </c>
      <c r="AD129" s="4">
        <v>156500000</v>
      </c>
      <c r="AH129" s="1">
        <v>43891</v>
      </c>
      <c r="AI129" s="4">
        <v>93600</v>
      </c>
      <c r="AJ129" s="4">
        <v>1409844133.3333333</v>
      </c>
      <c r="AK129" s="4">
        <v>12655</v>
      </c>
      <c r="AL129" s="6">
        <v>138460000</v>
      </c>
      <c r="AM129" s="4">
        <v>56.9</v>
      </c>
      <c r="AN129" s="4">
        <v>70.7</v>
      </c>
      <c r="AO129" s="4">
        <v>56.9</v>
      </c>
      <c r="AP129" s="4">
        <v>70.7</v>
      </c>
      <c r="AS129" s="4">
        <v>93600</v>
      </c>
      <c r="AT129" s="4">
        <v>164499.12126537788</v>
      </c>
      <c r="AU129" s="4">
        <v>80945</v>
      </c>
      <c r="AV129" s="4">
        <v>12655</v>
      </c>
      <c r="AW129" s="4">
        <v>70899.121265377878</v>
      </c>
      <c r="AX129" s="4">
        <v>1409844133.3333333</v>
      </c>
      <c r="AY129" s="4">
        <v>1994121829.3257895</v>
      </c>
      <c r="AZ129" s="4">
        <v>1271384133.3333333</v>
      </c>
      <c r="BA129" s="4">
        <v>138460000</v>
      </c>
      <c r="BB129" s="4">
        <v>584277695.9924562</v>
      </c>
    </row>
    <row r="130" spans="4:54" x14ac:dyDescent="0.3">
      <c r="D130" s="1">
        <v>43922</v>
      </c>
      <c r="E130">
        <v>1644436000</v>
      </c>
      <c r="F130">
        <v>160727000</v>
      </c>
      <c r="G130">
        <v>1089476000</v>
      </c>
      <c r="H130">
        <v>1424628000</v>
      </c>
      <c r="I130">
        <v>77000</v>
      </c>
      <c r="J130">
        <v>11806000</v>
      </c>
      <c r="K130">
        <v>193.8</v>
      </c>
      <c r="L130" s="4"/>
      <c r="M130" s="4"/>
      <c r="N130" s="4">
        <v>1424628000</v>
      </c>
      <c r="O130" s="4">
        <v>77000</v>
      </c>
      <c r="P130" s="4">
        <v>11806000</v>
      </c>
      <c r="Q130" s="4">
        <v>193.8</v>
      </c>
      <c r="S130" s="4">
        <v>107.45377866163466</v>
      </c>
      <c r="T130" s="4">
        <v>73.825503355704697</v>
      </c>
      <c r="U130" s="4">
        <v>107.25219618993978</v>
      </c>
      <c r="V130" s="4">
        <v>93.559911171188588</v>
      </c>
      <c r="Z130" s="1"/>
      <c r="AA130" s="1">
        <v>43922</v>
      </c>
      <c r="AB130" s="4">
        <v>172030000</v>
      </c>
      <c r="AC130" s="4">
        <v>12528</v>
      </c>
      <c r="AD130" s="4">
        <v>135630000</v>
      </c>
      <c r="AH130" s="1">
        <v>43922</v>
      </c>
      <c r="AI130" s="4">
        <v>87166.666666666672</v>
      </c>
      <c r="AJ130" s="4">
        <v>1452482000</v>
      </c>
      <c r="AK130" s="4">
        <v>8670.3333333333339</v>
      </c>
      <c r="AL130" s="6">
        <v>125770000</v>
      </c>
      <c r="AM130" s="4">
        <v>74.599999999999994</v>
      </c>
      <c r="AN130" s="4">
        <v>77.599999999999994</v>
      </c>
      <c r="AO130" s="4">
        <v>61.324999999999996</v>
      </c>
      <c r="AP130" s="4">
        <v>72.425000000000011</v>
      </c>
      <c r="AS130" s="4">
        <v>91450</v>
      </c>
      <c r="AT130" s="4">
        <v>149123.52221769263</v>
      </c>
      <c r="AU130" s="4">
        <v>82779.666666666672</v>
      </c>
      <c r="AV130" s="4">
        <v>8670.3333333333339</v>
      </c>
      <c r="AW130" s="4">
        <v>57673.522217692633</v>
      </c>
      <c r="AX130" s="4">
        <v>1420812850</v>
      </c>
      <c r="AY130" s="4">
        <v>1961771280.6351397</v>
      </c>
      <c r="AZ130" s="4">
        <v>1295042850</v>
      </c>
      <c r="BA130" s="4">
        <v>125770000</v>
      </c>
      <c r="BB130" s="4">
        <v>540958430.6351397</v>
      </c>
    </row>
    <row r="131" spans="4:54" x14ac:dyDescent="0.3">
      <c r="D131" s="1">
        <v>43952</v>
      </c>
      <c r="E131">
        <v>1599623000</v>
      </c>
      <c r="F131">
        <v>255439000</v>
      </c>
      <c r="G131">
        <v>1100176000</v>
      </c>
      <c r="H131">
        <v>1453719000</v>
      </c>
      <c r="I131">
        <v>85000</v>
      </c>
      <c r="J131">
        <v>20391000</v>
      </c>
      <c r="K131">
        <v>202.6</v>
      </c>
      <c r="L131" s="4"/>
      <c r="M131" s="4"/>
      <c r="N131" s="4">
        <v>1453719000</v>
      </c>
      <c r="O131" s="4">
        <v>85000</v>
      </c>
      <c r="P131" s="4">
        <v>20391000</v>
      </c>
      <c r="Q131" s="4">
        <v>202.6</v>
      </c>
      <c r="S131" s="4">
        <v>109.64799208088908</v>
      </c>
      <c r="T131" s="4">
        <v>81.495685522531161</v>
      </c>
      <c r="U131" s="4">
        <v>185.24305713273438</v>
      </c>
      <c r="V131" s="4">
        <v>97.808245630974227</v>
      </c>
      <c r="Z131" s="1"/>
      <c r="AA131" s="1">
        <v>43952</v>
      </c>
      <c r="AB131" s="4">
        <v>197010000</v>
      </c>
      <c r="AC131" s="4">
        <v>8427</v>
      </c>
      <c r="AD131" s="4">
        <v>132980000</v>
      </c>
      <c r="AH131" s="1">
        <v>43952</v>
      </c>
      <c r="AI131" s="4">
        <v>79666.666666666672</v>
      </c>
      <c r="AJ131" s="4">
        <v>1434325000</v>
      </c>
      <c r="AK131" s="4">
        <v>10351.666666666666</v>
      </c>
      <c r="AL131" s="6">
        <v>141703333.33333334</v>
      </c>
      <c r="AM131" s="4">
        <v>74.599999999999994</v>
      </c>
      <c r="AN131" s="4">
        <v>77.599999999999994</v>
      </c>
      <c r="AO131" s="4">
        <v>63.98</v>
      </c>
      <c r="AP131" s="4">
        <v>73.460000000000008</v>
      </c>
      <c r="AS131" s="4">
        <v>88560</v>
      </c>
      <c r="AT131" s="4">
        <v>138418.25570490779</v>
      </c>
      <c r="AU131" s="4">
        <v>78208.333333333328</v>
      </c>
      <c r="AV131" s="4">
        <v>10351.666666666666</v>
      </c>
      <c r="AW131" s="4">
        <v>49858.255704907788</v>
      </c>
      <c r="AX131" s="4">
        <v>1421575880</v>
      </c>
      <c r="AY131" s="4">
        <v>1935169997.2774298</v>
      </c>
      <c r="AZ131" s="4">
        <v>1279872546.6666667</v>
      </c>
      <c r="BA131" s="4">
        <v>141703333.33333334</v>
      </c>
      <c r="BB131" s="4">
        <v>513594117.27742982</v>
      </c>
    </row>
    <row r="132" spans="4:54" x14ac:dyDescent="0.3">
      <c r="D132" s="1">
        <v>43983</v>
      </c>
      <c r="E132">
        <v>1531617000</v>
      </c>
      <c r="F132">
        <v>323031000</v>
      </c>
      <c r="G132">
        <v>1113536000</v>
      </c>
      <c r="H132">
        <v>1627999000</v>
      </c>
      <c r="I132">
        <v>114000</v>
      </c>
      <c r="J132">
        <v>14642000</v>
      </c>
      <c r="K132">
        <v>231.3</v>
      </c>
      <c r="L132" s="4"/>
      <c r="M132" s="4"/>
      <c r="N132" s="4">
        <v>1627999000</v>
      </c>
      <c r="O132" s="4">
        <v>114000</v>
      </c>
      <c r="P132" s="4">
        <v>14642000</v>
      </c>
      <c r="Q132" s="4">
        <v>231.3</v>
      </c>
      <c r="S132" s="4">
        <v>122.79320932016115</v>
      </c>
      <c r="T132" s="4">
        <v>109.30009587727709</v>
      </c>
      <c r="U132" s="4">
        <v>133.0159797232846</v>
      </c>
      <c r="V132" s="4">
        <v>111.66360915322973</v>
      </c>
      <c r="Z132" s="1"/>
      <c r="AA132" s="1">
        <v>43983</v>
      </c>
      <c r="AB132" s="4">
        <v>232900000</v>
      </c>
      <c r="AC132" s="4">
        <v>10172</v>
      </c>
      <c r="AD132" s="4">
        <v>152810000</v>
      </c>
      <c r="AH132" s="1">
        <v>43983</v>
      </c>
      <c r="AI132" s="4">
        <v>82333.333333333328</v>
      </c>
      <c r="AJ132" s="4">
        <v>1444022000</v>
      </c>
      <c r="AK132" s="4">
        <v>10375.666666666666</v>
      </c>
      <c r="AL132" s="6">
        <v>140473333.33333334</v>
      </c>
      <c r="AM132" s="4">
        <v>74.599999999999994</v>
      </c>
      <c r="AN132" s="4">
        <v>77.599999999999994</v>
      </c>
      <c r="AO132" s="4">
        <v>65.75</v>
      </c>
      <c r="AP132" s="4">
        <v>74.15000000000002</v>
      </c>
      <c r="AS132" s="4">
        <v>87966.666666666672</v>
      </c>
      <c r="AT132" s="4">
        <v>133789.60709759191</v>
      </c>
      <c r="AU132" s="4">
        <v>77591</v>
      </c>
      <c r="AV132" s="4">
        <v>10375.666666666666</v>
      </c>
      <c r="AW132" s="4">
        <v>45822.940430925242</v>
      </c>
      <c r="AX132" s="4">
        <v>1426933066.6666667</v>
      </c>
      <c r="AY132" s="4">
        <v>1924387143.178242</v>
      </c>
      <c r="AZ132" s="4">
        <v>1286459733.3333335</v>
      </c>
      <c r="BA132" s="4">
        <v>140473333.33333334</v>
      </c>
      <c r="BB132" s="4">
        <v>497454076.51157522</v>
      </c>
    </row>
    <row r="133" spans="4:54" x14ac:dyDescent="0.3">
      <c r="D133" s="1">
        <v>44013</v>
      </c>
      <c r="E133">
        <v>1626631000</v>
      </c>
      <c r="F133">
        <v>353798000</v>
      </c>
      <c r="G133">
        <v>1492531000</v>
      </c>
      <c r="H133">
        <v>1623459000</v>
      </c>
      <c r="I133">
        <v>108000</v>
      </c>
      <c r="J133">
        <v>13748000</v>
      </c>
      <c r="K133">
        <v>205</v>
      </c>
      <c r="L133" s="4"/>
      <c r="M133" s="4"/>
      <c r="N133" s="4">
        <v>1623459000</v>
      </c>
      <c r="O133" s="4">
        <v>108000</v>
      </c>
      <c r="P133" s="4">
        <v>13748000</v>
      </c>
      <c r="Q133" s="4">
        <v>205</v>
      </c>
      <c r="S133" s="4">
        <v>122.45077595852302</v>
      </c>
      <c r="T133" s="4">
        <v>103.54745925215725</v>
      </c>
      <c r="U133" s="4">
        <v>124.89439210734304</v>
      </c>
      <c r="V133" s="4">
        <v>98.966882301824882</v>
      </c>
      <c r="Z133" s="1"/>
      <c r="AA133" s="1">
        <v>44013</v>
      </c>
      <c r="AB133" s="4">
        <v>244690000</v>
      </c>
      <c r="AC133" s="4">
        <v>21047</v>
      </c>
      <c r="AD133" s="4">
        <v>206000000</v>
      </c>
      <c r="AH133" s="1">
        <v>44013</v>
      </c>
      <c r="AI133" s="4">
        <v>92000</v>
      </c>
      <c r="AJ133" s="4">
        <v>1502115333.3333333</v>
      </c>
      <c r="AK133" s="4">
        <v>13215.333333333334</v>
      </c>
      <c r="AL133" s="6">
        <v>163930000</v>
      </c>
      <c r="AM133" s="4">
        <v>77.599999999999994</v>
      </c>
      <c r="AN133" s="4">
        <v>77.8</v>
      </c>
      <c r="AO133" s="4">
        <v>67.44285714285715</v>
      </c>
      <c r="AP133" s="4">
        <v>74.671428571428578</v>
      </c>
      <c r="AS133" s="4">
        <v>91685.71428571429</v>
      </c>
      <c r="AT133" s="4">
        <v>135945.77420038127</v>
      </c>
      <c r="AU133" s="4">
        <v>78470.380952380961</v>
      </c>
      <c r="AV133" s="4">
        <v>13215.333333333334</v>
      </c>
      <c r="AW133" s="4">
        <v>44260.059914666985</v>
      </c>
      <c r="AX133" s="4">
        <v>1455656771.4285715</v>
      </c>
      <c r="AY133" s="4">
        <v>1949415993.8779414</v>
      </c>
      <c r="AZ133" s="4">
        <v>1291726771.4285715</v>
      </c>
      <c r="BA133" s="4">
        <v>163930000</v>
      </c>
      <c r="BB133" s="4">
        <v>493759222.44936991</v>
      </c>
    </row>
    <row r="134" spans="4:54" x14ac:dyDescent="0.3">
      <c r="D134" s="1">
        <v>44044</v>
      </c>
      <c r="E134">
        <v>1661497000</v>
      </c>
      <c r="F134">
        <v>355581000</v>
      </c>
      <c r="G134">
        <v>1470359000</v>
      </c>
      <c r="H134">
        <v>1788202000</v>
      </c>
      <c r="I134">
        <v>125000</v>
      </c>
      <c r="J134">
        <v>14089000</v>
      </c>
      <c r="K134">
        <v>206.4</v>
      </c>
      <c r="L134" s="4"/>
      <c r="M134" s="4"/>
      <c r="N134" s="4">
        <v>1788202000</v>
      </c>
      <c r="O134" s="4">
        <v>125000</v>
      </c>
      <c r="P134" s="4">
        <v>14089000</v>
      </c>
      <c r="Q134" s="4">
        <v>206.4</v>
      </c>
      <c r="S134" s="4">
        <v>134.87665686080325</v>
      </c>
      <c r="T134" s="4">
        <v>119.84659635666348</v>
      </c>
      <c r="U134" s="4">
        <v>127.99222362528049</v>
      </c>
      <c r="V134" s="4">
        <v>99.642753693154404</v>
      </c>
      <c r="Z134" s="1"/>
      <c r="AA134" s="1">
        <v>44044</v>
      </c>
      <c r="AB134" s="4">
        <v>275110000</v>
      </c>
      <c r="AC134" s="4">
        <v>23594</v>
      </c>
      <c r="AD134" s="4">
        <v>233320000</v>
      </c>
      <c r="AH134" s="1">
        <v>44044</v>
      </c>
      <c r="AI134" s="4">
        <v>102333.33333333333</v>
      </c>
      <c r="AJ134" s="4">
        <v>1568392333.3333333</v>
      </c>
      <c r="AK134" s="4">
        <v>18271</v>
      </c>
      <c r="AL134" s="6">
        <v>197376666.66666666</v>
      </c>
      <c r="AM134" s="4">
        <v>77.599999999999994</v>
      </c>
      <c r="AN134" s="4">
        <v>77.8</v>
      </c>
      <c r="AO134" s="4">
        <v>68.712500000000006</v>
      </c>
      <c r="AP134" s="4">
        <v>75.0625</v>
      </c>
      <c r="AS134" s="4">
        <v>93725</v>
      </c>
      <c r="AT134" s="4">
        <v>136401.67364016734</v>
      </c>
      <c r="AU134" s="4">
        <v>75454</v>
      </c>
      <c r="AV134" s="4">
        <v>18271</v>
      </c>
      <c r="AW134" s="4">
        <v>42676.673640167341</v>
      </c>
      <c r="AX134" s="4">
        <v>1476632050</v>
      </c>
      <c r="AY134" s="4">
        <v>1967203397.1690259</v>
      </c>
      <c r="AZ134" s="4">
        <v>1279255383.3333333</v>
      </c>
      <c r="BA134" s="4">
        <v>197376666.66666666</v>
      </c>
      <c r="BB134" s="4">
        <v>490571347.1690259</v>
      </c>
    </row>
    <row r="135" spans="4:54" x14ac:dyDescent="0.3">
      <c r="D135" s="1">
        <v>44075</v>
      </c>
      <c r="E135">
        <v>2001174000</v>
      </c>
      <c r="F135">
        <v>380322000</v>
      </c>
      <c r="G135">
        <v>1665723000</v>
      </c>
      <c r="H135">
        <v>1992612000</v>
      </c>
      <c r="I135">
        <v>136000</v>
      </c>
      <c r="J135">
        <v>16404000</v>
      </c>
      <c r="K135">
        <v>228.2</v>
      </c>
      <c r="L135" s="4"/>
      <c r="M135" s="4"/>
      <c r="N135" s="4">
        <v>1992612000</v>
      </c>
      <c r="O135" s="4">
        <v>136000</v>
      </c>
      <c r="P135" s="4">
        <v>16404000</v>
      </c>
      <c r="Q135" s="4">
        <v>228.2</v>
      </c>
      <c r="S135" s="4">
        <v>150.29445497808351</v>
      </c>
      <c r="T135" s="4">
        <v>130.39309683604984</v>
      </c>
      <c r="U135" s="4">
        <v>149.02295665761241</v>
      </c>
      <c r="V135" s="4">
        <v>110.16703678671431</v>
      </c>
      <c r="Z135" s="1"/>
      <c r="AA135" s="1">
        <v>44075</v>
      </c>
      <c r="AB135" s="4">
        <v>265400000</v>
      </c>
      <c r="AC135" s="4">
        <v>28634</v>
      </c>
      <c r="AD135" s="4">
        <v>241290000</v>
      </c>
      <c r="AH135" s="1">
        <v>44075</v>
      </c>
      <c r="AI135" s="4">
        <v>115666.66666666667</v>
      </c>
      <c r="AJ135" s="4">
        <v>1679886666.6666667</v>
      </c>
      <c r="AK135" s="4">
        <v>24425</v>
      </c>
      <c r="AL135" s="6">
        <v>226870000</v>
      </c>
      <c r="AM135" s="4">
        <v>77.599999999999994</v>
      </c>
      <c r="AN135" s="4">
        <v>77.8</v>
      </c>
      <c r="AO135" s="4">
        <v>69.7</v>
      </c>
      <c r="AP135" s="4">
        <v>75.36666666666666</v>
      </c>
      <c r="AS135" s="4">
        <v>97200</v>
      </c>
      <c r="AT135" s="4">
        <v>139454.80631276901</v>
      </c>
      <c r="AU135" s="4">
        <v>72775</v>
      </c>
      <c r="AV135" s="4">
        <v>24425</v>
      </c>
      <c r="AW135" s="4">
        <v>42254.806312769011</v>
      </c>
      <c r="AX135" s="4">
        <v>1511250933.3333333</v>
      </c>
      <c r="AY135" s="4">
        <v>2005198053.9584255</v>
      </c>
      <c r="AZ135" s="4">
        <v>1284380933.3333333</v>
      </c>
      <c r="BA135" s="4">
        <v>226870000</v>
      </c>
      <c r="BB135" s="4">
        <v>493947120.62509227</v>
      </c>
    </row>
    <row r="136" spans="4:54" x14ac:dyDescent="0.3">
      <c r="D136" s="1">
        <v>44105</v>
      </c>
      <c r="E136">
        <v>1887689000</v>
      </c>
      <c r="F136">
        <v>242880000</v>
      </c>
      <c r="G136">
        <v>1613095000</v>
      </c>
      <c r="H136">
        <v>1969847000</v>
      </c>
      <c r="I136">
        <v>165000</v>
      </c>
      <c r="J136">
        <v>15182000</v>
      </c>
      <c r="K136">
        <v>218.9</v>
      </c>
      <c r="L136" s="4"/>
      <c r="M136" s="4"/>
      <c r="N136" s="4">
        <v>1969847000</v>
      </c>
      <c r="O136" s="4">
        <v>165000</v>
      </c>
      <c r="P136" s="4">
        <v>15182000</v>
      </c>
      <c r="Q136" s="4">
        <v>218.9</v>
      </c>
      <c r="S136" s="4">
        <v>148.57738548960504</v>
      </c>
      <c r="T136" s="4">
        <v>158.19750719079576</v>
      </c>
      <c r="U136" s="4">
        <v>137.92163667251106</v>
      </c>
      <c r="V136" s="4">
        <v>105.67731968716811</v>
      </c>
      <c r="Z136" s="1"/>
      <c r="AA136" s="1">
        <v>44105</v>
      </c>
      <c r="AB136" s="4">
        <v>185610000</v>
      </c>
      <c r="AC136" s="4">
        <v>24295</v>
      </c>
      <c r="AD136" s="4">
        <v>226170000</v>
      </c>
      <c r="AH136" s="1">
        <v>44105</v>
      </c>
      <c r="AI136" s="4">
        <v>123000</v>
      </c>
      <c r="AJ136" s="4">
        <v>1801424333.3333333</v>
      </c>
      <c r="AK136" s="4">
        <v>25507.666666666668</v>
      </c>
      <c r="AL136" s="6">
        <v>233593333.33333334</v>
      </c>
      <c r="AM136" s="4">
        <v>80.5</v>
      </c>
      <c r="AN136" s="4">
        <v>79.8</v>
      </c>
      <c r="AO136" s="4">
        <v>70.78</v>
      </c>
      <c r="AP136" s="4">
        <v>75.809999999999988</v>
      </c>
      <c r="AS136" s="4">
        <v>101080</v>
      </c>
      <c r="AT136" s="4">
        <v>142808.70302345295</v>
      </c>
      <c r="AU136" s="4">
        <v>75572.333333333328</v>
      </c>
      <c r="AV136" s="4">
        <v>25507.666666666668</v>
      </c>
      <c r="AW136" s="4">
        <v>41728.703023452952</v>
      </c>
      <c r="AX136" s="4">
        <v>1559387040</v>
      </c>
      <c r="AY136" s="4">
        <v>2056967471.3098538</v>
      </c>
      <c r="AZ136" s="4">
        <v>1325793706.6666667</v>
      </c>
      <c r="BA136" s="4">
        <v>233593333.33333334</v>
      </c>
      <c r="BB136" s="4">
        <v>497580431.30985379</v>
      </c>
    </row>
    <row r="137" spans="4:54" x14ac:dyDescent="0.3">
      <c r="D137" s="1">
        <v>44136</v>
      </c>
      <c r="E137">
        <v>2063841000</v>
      </c>
      <c r="F137">
        <v>502501000</v>
      </c>
      <c r="G137">
        <v>1525469000</v>
      </c>
      <c r="H137">
        <v>1989744000</v>
      </c>
      <c r="I137">
        <v>207000</v>
      </c>
      <c r="J137">
        <v>16799000</v>
      </c>
      <c r="K137">
        <v>232.2</v>
      </c>
      <c r="L137" s="4"/>
      <c r="M137" s="4"/>
      <c r="N137" s="4">
        <v>1989744000</v>
      </c>
      <c r="O137" s="4">
        <v>207000</v>
      </c>
      <c r="P137" s="4">
        <v>16799000</v>
      </c>
      <c r="Q137" s="4">
        <v>232.2</v>
      </c>
      <c r="S137" s="4">
        <v>150.07813363861695</v>
      </c>
      <c r="T137" s="4">
        <v>198.46596356663471</v>
      </c>
      <c r="U137" s="4">
        <v>152.6113538704725</v>
      </c>
      <c r="V137" s="4">
        <v>112.09809790479869</v>
      </c>
      <c r="Z137" s="1"/>
      <c r="AA137" s="1">
        <v>44136</v>
      </c>
      <c r="AB137" s="4">
        <v>211800000</v>
      </c>
      <c r="AC137" s="4">
        <v>33954</v>
      </c>
      <c r="AD137" s="4">
        <v>226520000</v>
      </c>
      <c r="AH137" s="1">
        <v>44136</v>
      </c>
      <c r="AI137" s="4">
        <v>142000</v>
      </c>
      <c r="AJ137" s="4">
        <v>1916887000</v>
      </c>
      <c r="AK137" s="4">
        <v>28961</v>
      </c>
      <c r="AL137" s="6">
        <v>231326666.66666666</v>
      </c>
      <c r="AM137" s="4">
        <v>80.5</v>
      </c>
      <c r="AN137" s="4">
        <v>79.8</v>
      </c>
      <c r="AO137" s="4">
        <v>71.663636363636371</v>
      </c>
      <c r="AP137" s="4">
        <v>76.172727272727258</v>
      </c>
      <c r="AS137" s="4">
        <v>106890.90909090909</v>
      </c>
      <c r="AT137" s="4">
        <v>149156.41253329947</v>
      </c>
      <c r="AU137" s="4">
        <v>77929.909090909088</v>
      </c>
      <c r="AV137" s="4">
        <v>28961</v>
      </c>
      <c r="AW137" s="4">
        <v>42265.503442390385</v>
      </c>
      <c r="AX137" s="4">
        <v>1596701581.8181818</v>
      </c>
      <c r="AY137" s="4">
        <v>2096159135.935076</v>
      </c>
      <c r="AZ137" s="4">
        <v>1365374915.151515</v>
      </c>
      <c r="BA137" s="4">
        <v>231326666.66666666</v>
      </c>
      <c r="BB137" s="4">
        <v>499457554.11689425</v>
      </c>
    </row>
    <row r="138" spans="4:54" x14ac:dyDescent="0.3">
      <c r="D138" s="1">
        <v>44166</v>
      </c>
      <c r="E138">
        <v>1707852000</v>
      </c>
      <c r="F138">
        <v>298791000</v>
      </c>
      <c r="G138">
        <v>1920817000</v>
      </c>
      <c r="H138">
        <v>2166076000</v>
      </c>
      <c r="I138">
        <v>238000</v>
      </c>
      <c r="J138">
        <v>20392000</v>
      </c>
      <c r="K138">
        <v>252.6</v>
      </c>
      <c r="L138" s="4"/>
      <c r="M138" s="4"/>
      <c r="N138" s="4">
        <v>2166076000</v>
      </c>
      <c r="O138" s="4">
        <v>238000</v>
      </c>
      <c r="P138" s="4">
        <v>20392000</v>
      </c>
      <c r="Q138" s="4">
        <v>252.6</v>
      </c>
      <c r="S138" s="4">
        <v>163.37812472328142</v>
      </c>
      <c r="T138" s="4">
        <v>228.18791946308724</v>
      </c>
      <c r="U138" s="4">
        <v>185.25214168264031</v>
      </c>
      <c r="V138" s="4">
        <v>121.94650960702909</v>
      </c>
      <c r="Z138" s="1"/>
      <c r="AA138" s="1">
        <v>44166</v>
      </c>
      <c r="AB138" s="4">
        <v>218120000</v>
      </c>
      <c r="AC138" s="4">
        <v>22239</v>
      </c>
      <c r="AD138" s="4">
        <v>251650000</v>
      </c>
      <c r="AH138" s="1">
        <v>44166</v>
      </c>
      <c r="AI138" s="4">
        <v>169333.33333333334</v>
      </c>
      <c r="AJ138" s="4">
        <v>1984067666.6666667</v>
      </c>
      <c r="AK138" s="4">
        <v>26829.333333333332</v>
      </c>
      <c r="AL138" s="6">
        <v>234780000</v>
      </c>
      <c r="AM138" s="4">
        <v>80.5</v>
      </c>
      <c r="AN138" s="4">
        <v>79.8</v>
      </c>
      <c r="AO138" s="4">
        <v>72.400000000000006</v>
      </c>
      <c r="AP138" s="4">
        <v>76.47499999999998</v>
      </c>
      <c r="AS138" s="4">
        <v>115233.33333333333</v>
      </c>
      <c r="AT138" s="4">
        <v>159162.06261510125</v>
      </c>
      <c r="AU138" s="4">
        <v>88404</v>
      </c>
      <c r="AV138" s="4">
        <v>26829.333333333332</v>
      </c>
      <c r="AW138" s="4">
        <v>43928.729281767926</v>
      </c>
      <c r="AX138" s="4">
        <v>1629455116.6666667</v>
      </c>
      <c r="AY138" s="4">
        <v>2130702996.6219904</v>
      </c>
      <c r="AZ138" s="4">
        <v>1394675116.6666667</v>
      </c>
      <c r="BA138" s="4">
        <v>234780000</v>
      </c>
      <c r="BB138" s="4">
        <v>501247879.9553237</v>
      </c>
    </row>
    <row r="139" spans="4:54" x14ac:dyDescent="0.3">
      <c r="D139" s="1">
        <v>44197</v>
      </c>
      <c r="E139">
        <v>1543226000</v>
      </c>
      <c r="F139">
        <v>376064000</v>
      </c>
      <c r="G139">
        <v>1937086000</v>
      </c>
      <c r="K139">
        <v>228.1</v>
      </c>
      <c r="L139" s="4"/>
      <c r="M139" s="4"/>
      <c r="N139" s="4">
        <v>2047811500</v>
      </c>
      <c r="O139" s="4">
        <v>235500</v>
      </c>
      <c r="P139" s="4">
        <v>19364000</v>
      </c>
      <c r="Q139" s="4">
        <v>228.1</v>
      </c>
      <c r="S139" s="4">
        <v>154.45792421723431</v>
      </c>
      <c r="T139" s="4">
        <v>225.79098753595397</v>
      </c>
      <c r="U139" s="4">
        <v>175.91322437929813</v>
      </c>
      <c r="V139" s="4">
        <v>110.11876025876222</v>
      </c>
      <c r="Z139" s="1"/>
      <c r="AA139" s="1">
        <v>44197</v>
      </c>
      <c r="AB139" s="4">
        <v>255990000</v>
      </c>
      <c r="AC139" s="4">
        <v>26153</v>
      </c>
      <c r="AD139" s="4">
        <v>253020000</v>
      </c>
      <c r="AH139" s="1">
        <v>44197</v>
      </c>
      <c r="AI139" s="4">
        <v>203333.33333333334</v>
      </c>
      <c r="AJ139" s="4">
        <v>2041889000</v>
      </c>
      <c r="AK139" s="4">
        <v>27448.666666666668</v>
      </c>
      <c r="AL139" s="6">
        <v>243730000</v>
      </c>
      <c r="AM139" s="4">
        <v>78.5</v>
      </c>
      <c r="AN139" s="4">
        <v>82.5</v>
      </c>
      <c r="AO139" s="4">
        <v>74.2</v>
      </c>
      <c r="AP139" s="4">
        <v>77.458333333333329</v>
      </c>
      <c r="AS139" s="4">
        <v>126375</v>
      </c>
      <c r="AT139" s="4">
        <v>170316.7115902965</v>
      </c>
      <c r="AU139" s="4">
        <v>98926.333333333328</v>
      </c>
      <c r="AV139" s="4">
        <v>27448.666666666668</v>
      </c>
      <c r="AW139" s="4">
        <v>43941.711590296502</v>
      </c>
      <c r="AX139" s="4">
        <v>1699477666.6666667</v>
      </c>
      <c r="AY139" s="4">
        <v>2194054007.530931</v>
      </c>
      <c r="AZ139" s="4">
        <v>1455747666.6666667</v>
      </c>
      <c r="BA139" s="4">
        <v>243730000</v>
      </c>
      <c r="BB139" s="4">
        <v>494576340.86426425</v>
      </c>
    </row>
    <row r="140" spans="4:54" x14ac:dyDescent="0.3">
      <c r="D140" s="1">
        <v>44228</v>
      </c>
      <c r="E140">
        <v>1882383000</v>
      </c>
      <c r="F140">
        <v>574026000</v>
      </c>
      <c r="G140">
        <v>1648803000</v>
      </c>
      <c r="K140">
        <v>156.30000000000001</v>
      </c>
      <c r="L140" s="4"/>
      <c r="M140" s="4"/>
      <c r="N140" s="4">
        <v>1870824000</v>
      </c>
      <c r="O140" s="4">
        <v>229000</v>
      </c>
      <c r="P140" s="4">
        <v>16199000</v>
      </c>
      <c r="Q140" s="4">
        <v>156.30000000000001</v>
      </c>
      <c r="S140" s="4">
        <v>141.10849148751393</v>
      </c>
      <c r="T140" s="4">
        <v>219.55896452540748</v>
      </c>
      <c r="U140" s="4">
        <v>147.16062392688752</v>
      </c>
      <c r="V140" s="4">
        <v>75.456213189147462</v>
      </c>
      <c r="Z140" s="1"/>
      <c r="AA140" s="1">
        <v>44228</v>
      </c>
      <c r="AB140" s="4">
        <v>283300000</v>
      </c>
      <c r="AC140" s="4">
        <v>26437</v>
      </c>
      <c r="AD140" s="4">
        <v>209270000</v>
      </c>
      <c r="AH140" s="1">
        <v>44228</v>
      </c>
      <c r="AI140" s="4">
        <v>226833.33333333334</v>
      </c>
      <c r="AJ140" s="4">
        <v>2067877166.6666667</v>
      </c>
      <c r="AK140" s="4">
        <v>24943</v>
      </c>
      <c r="AL140" s="6">
        <v>237980000</v>
      </c>
      <c r="AM140" s="4">
        <v>78.5</v>
      </c>
      <c r="AN140" s="4">
        <v>82.5</v>
      </c>
      <c r="AO140" s="4">
        <v>76</v>
      </c>
      <c r="AP140" s="4">
        <v>78.441666666666649</v>
      </c>
      <c r="AS140" s="4">
        <v>137708.33333333334</v>
      </c>
      <c r="AT140" s="4">
        <v>181195.17543859649</v>
      </c>
      <c r="AU140" s="4">
        <v>112765.33333333334</v>
      </c>
      <c r="AV140" s="4">
        <v>24943</v>
      </c>
      <c r="AW140" s="4">
        <v>43486.842105263146</v>
      </c>
      <c r="AX140" s="4">
        <v>1746870375</v>
      </c>
      <c r="AY140" s="4">
        <v>2226967438.6486778</v>
      </c>
      <c r="AZ140" s="4">
        <v>1508890375</v>
      </c>
      <c r="BA140" s="4">
        <v>237980000</v>
      </c>
      <c r="BB140" s="4">
        <v>480097063.64867783</v>
      </c>
    </row>
    <row r="141" spans="4:54" x14ac:dyDescent="0.3">
      <c r="D141" s="1">
        <v>44256</v>
      </c>
      <c r="E141">
        <v>2185926000</v>
      </c>
      <c r="F141">
        <v>352395000</v>
      </c>
      <c r="G141">
        <v>2073870000</v>
      </c>
      <c r="H141">
        <v>1929547000</v>
      </c>
      <c r="I141">
        <v>233000</v>
      </c>
      <c r="J141">
        <v>18336000</v>
      </c>
      <c r="K141">
        <v>235</v>
      </c>
      <c r="L141" s="4"/>
      <c r="M141" s="4"/>
      <c r="N141" s="4">
        <v>1877991000</v>
      </c>
      <c r="O141" s="4">
        <v>237000</v>
      </c>
      <c r="P141" s="4">
        <v>17717000</v>
      </c>
      <c r="Q141" s="4">
        <v>235</v>
      </c>
      <c r="S141" s="4">
        <v>141.64906855862858</v>
      </c>
      <c r="T141" s="4">
        <v>227.22914669223394</v>
      </c>
      <c r="U141" s="4">
        <v>160.95097068415745</v>
      </c>
      <c r="V141" s="4">
        <v>113.44984068745778</v>
      </c>
      <c r="Z141" s="1"/>
      <c r="AA141" s="1">
        <v>44256</v>
      </c>
      <c r="AB141" s="4">
        <v>348600000</v>
      </c>
      <c r="AC141" s="4">
        <v>22138</v>
      </c>
      <c r="AD141" s="4">
        <v>242680000</v>
      </c>
      <c r="AH141" s="1">
        <v>44256</v>
      </c>
      <c r="AI141" s="4">
        <v>234166.66666666666</v>
      </c>
      <c r="AJ141" s="4">
        <v>2028237166.6666667</v>
      </c>
      <c r="AK141" s="4">
        <v>24909.333333333332</v>
      </c>
      <c r="AL141" s="6">
        <v>234990000</v>
      </c>
      <c r="AM141" s="4">
        <v>78.5</v>
      </c>
      <c r="AN141" s="4">
        <v>82.5</v>
      </c>
      <c r="AO141" s="4">
        <v>77.8</v>
      </c>
      <c r="AP141" s="4">
        <v>79.424999999999997</v>
      </c>
      <c r="AS141" s="4">
        <v>150375</v>
      </c>
      <c r="AT141" s="4">
        <v>193284.06169665809</v>
      </c>
      <c r="AU141" s="4">
        <v>125465.66666666667</v>
      </c>
      <c r="AV141" s="4">
        <v>24909.333333333332</v>
      </c>
      <c r="AW141" s="4">
        <v>42909.061696658086</v>
      </c>
      <c r="AX141" s="4">
        <v>1784053375</v>
      </c>
      <c r="AY141" s="4">
        <v>2246211362.9209948</v>
      </c>
      <c r="AZ141" s="4">
        <v>1549063375</v>
      </c>
      <c r="BA141" s="4">
        <v>234990000</v>
      </c>
      <c r="BB141" s="4">
        <v>462157987.92099476</v>
      </c>
    </row>
    <row r="142" spans="4:54" x14ac:dyDescent="0.3">
      <c r="D142" s="1">
        <v>44287</v>
      </c>
      <c r="E142">
        <v>2019271000</v>
      </c>
      <c r="F142">
        <v>820904000</v>
      </c>
      <c r="G142">
        <v>1930887000</v>
      </c>
      <c r="H142">
        <v>1870824000</v>
      </c>
      <c r="I142">
        <v>229000</v>
      </c>
      <c r="J142">
        <v>16199000</v>
      </c>
      <c r="K142">
        <v>212.8</v>
      </c>
      <c r="L142" s="4"/>
      <c r="M142" s="4"/>
      <c r="N142" s="4">
        <v>1870824000</v>
      </c>
      <c r="O142" s="4">
        <v>229000</v>
      </c>
      <c r="P142" s="4">
        <v>16199000</v>
      </c>
      <c r="Q142" s="4">
        <v>212.8</v>
      </c>
      <c r="S142" s="4">
        <v>141.10849148751393</v>
      </c>
      <c r="T142" s="4">
        <v>219.55896452540748</v>
      </c>
      <c r="U142" s="4">
        <v>147.16062392688752</v>
      </c>
      <c r="V142" s="4">
        <v>102.73245148208943</v>
      </c>
      <c r="Z142" s="1"/>
      <c r="AA142" s="1">
        <v>44287</v>
      </c>
      <c r="AB142" s="4">
        <v>304810000</v>
      </c>
      <c r="AC142" s="4">
        <v>39978</v>
      </c>
      <c r="AD142" s="4">
        <v>238760000</v>
      </c>
      <c r="AH142" s="1">
        <v>44287</v>
      </c>
      <c r="AI142" s="4">
        <v>233833.33333333334</v>
      </c>
      <c r="AJ142" s="4">
        <v>1932208833.3333333</v>
      </c>
      <c r="AK142" s="4">
        <v>29517.666666666668</v>
      </c>
      <c r="AL142" s="6">
        <v>230236666.66666666</v>
      </c>
      <c r="AM142" s="4">
        <v>74.2</v>
      </c>
      <c r="AN142" s="4">
        <v>80.400000000000006</v>
      </c>
      <c r="AO142" s="4">
        <v>77.766666666666666</v>
      </c>
      <c r="AP142" s="4">
        <v>79.658333333333331</v>
      </c>
      <c r="AS142" s="4">
        <v>163041.66666666666</v>
      </c>
      <c r="AT142" s="4">
        <v>209654.9507072439</v>
      </c>
      <c r="AU142" s="4">
        <v>133524</v>
      </c>
      <c r="AV142" s="4">
        <v>29517.666666666668</v>
      </c>
      <c r="AW142" s="4">
        <v>46613.284040577244</v>
      </c>
      <c r="AX142" s="4">
        <v>1819409375</v>
      </c>
      <c r="AY142" s="4">
        <v>2284016372.0054398</v>
      </c>
      <c r="AZ142" s="4">
        <v>1589172708.3333333</v>
      </c>
      <c r="BA142" s="4">
        <v>230236666.66666666</v>
      </c>
      <c r="BB142" s="4">
        <v>464606997.00543976</v>
      </c>
    </row>
    <row r="143" spans="4:54" x14ac:dyDescent="0.3">
      <c r="D143" s="1">
        <v>44317</v>
      </c>
      <c r="E143">
        <v>2195385000</v>
      </c>
      <c r="F143">
        <v>753639000</v>
      </c>
      <c r="G143">
        <v>1951495000</v>
      </c>
      <c r="H143">
        <v>1877991000</v>
      </c>
      <c r="I143">
        <v>237000</v>
      </c>
      <c r="J143">
        <v>17717000</v>
      </c>
      <c r="K143">
        <v>220.4</v>
      </c>
      <c r="L143" s="4"/>
      <c r="M143" s="4"/>
      <c r="N143" s="4">
        <v>1877991000</v>
      </c>
      <c r="O143" s="4">
        <v>237000</v>
      </c>
      <c r="P143" s="4">
        <v>17717000</v>
      </c>
      <c r="Q143" s="4">
        <v>220.4</v>
      </c>
      <c r="S143" s="4">
        <v>141.64906855862858</v>
      </c>
      <c r="T143" s="4">
        <v>227.22914669223394</v>
      </c>
      <c r="U143" s="4">
        <v>160.95097068415745</v>
      </c>
      <c r="V143" s="4">
        <v>106.40146760644977</v>
      </c>
      <c r="Z143" s="1"/>
      <c r="AA143" s="1">
        <v>44317</v>
      </c>
      <c r="AB143" s="4">
        <v>262030000</v>
      </c>
      <c r="AC143" s="4">
        <v>34150</v>
      </c>
      <c r="AD143" s="4">
        <v>211390000</v>
      </c>
      <c r="AH143" s="1">
        <v>44317</v>
      </c>
      <c r="AI143" s="4">
        <v>231666.66666666666</v>
      </c>
      <c r="AJ143" s="4">
        <v>1873213000</v>
      </c>
      <c r="AK143" s="4">
        <v>32088.666666666668</v>
      </c>
      <c r="AL143" s="6">
        <v>230943333.33333334</v>
      </c>
      <c r="AM143" s="4">
        <v>74.2</v>
      </c>
      <c r="AN143" s="4">
        <v>80.400000000000006</v>
      </c>
      <c r="AO143" s="4">
        <v>77.733333333333334</v>
      </c>
      <c r="AP143" s="4">
        <v>79.891666666666666</v>
      </c>
      <c r="AS143" s="4">
        <v>175708.33333333334</v>
      </c>
      <c r="AT143" s="4">
        <v>226039.87993138938</v>
      </c>
      <c r="AU143" s="4">
        <v>143619.66666666669</v>
      </c>
      <c r="AV143" s="4">
        <v>32088.666666666668</v>
      </c>
      <c r="AW143" s="4">
        <v>50331.54659805604</v>
      </c>
      <c r="AX143" s="4">
        <v>1856592375</v>
      </c>
      <c r="AY143" s="4">
        <v>2323887399.6036301</v>
      </c>
      <c r="AZ143" s="4">
        <v>1625649041.6666667</v>
      </c>
      <c r="BA143" s="4">
        <v>230943333.33333334</v>
      </c>
      <c r="BB143" s="4">
        <v>467295024.60363007</v>
      </c>
    </row>
    <row r="144" spans="4:54" x14ac:dyDescent="0.3">
      <c r="D144" s="1">
        <v>44348</v>
      </c>
      <c r="E144">
        <v>2281933000</v>
      </c>
      <c r="F144">
        <v>648201000</v>
      </c>
      <c r="G144">
        <v>1928212000</v>
      </c>
      <c r="H144">
        <v>2030610000</v>
      </c>
      <c r="I144">
        <v>273000</v>
      </c>
      <c r="J144">
        <v>17411000</v>
      </c>
      <c r="K144">
        <v>250.5</v>
      </c>
      <c r="L144" s="4"/>
      <c r="M144" s="4"/>
      <c r="N144" s="4">
        <v>2030610000</v>
      </c>
      <c r="O144" s="4">
        <v>273000</v>
      </c>
      <c r="P144" s="4">
        <v>17411000</v>
      </c>
      <c r="Q144" s="4">
        <v>250.5</v>
      </c>
      <c r="S144" s="4">
        <v>153.1604864484637</v>
      </c>
      <c r="T144" s="4">
        <v>261.744966442953</v>
      </c>
      <c r="U144" s="4">
        <v>158.17109841292913</v>
      </c>
      <c r="V144" s="4">
        <v>120.93270252003478</v>
      </c>
      <c r="Z144" s="1"/>
      <c r="AA144" s="1">
        <v>44348</v>
      </c>
      <c r="AB144" s="4">
        <v>211960000</v>
      </c>
      <c r="AC144" s="4">
        <v>27249</v>
      </c>
      <c r="AD144" s="4">
        <v>236910000</v>
      </c>
      <c r="AH144" s="1">
        <v>44348</v>
      </c>
      <c r="AI144" s="4">
        <v>234333.33333333334</v>
      </c>
      <c r="AJ144" s="4">
        <v>1875602000</v>
      </c>
      <c r="AK144" s="4">
        <v>33792.333333333336</v>
      </c>
      <c r="AL144" s="6">
        <v>229020000</v>
      </c>
      <c r="AM144" s="4">
        <v>74.2</v>
      </c>
      <c r="AN144" s="4">
        <v>80.400000000000006</v>
      </c>
      <c r="AO144" s="4">
        <v>77.7</v>
      </c>
      <c r="AP144" s="4">
        <v>80.124999999999986</v>
      </c>
      <c r="AS144" s="4">
        <v>188375</v>
      </c>
      <c r="AT144" s="4">
        <v>242438.86743886743</v>
      </c>
      <c r="AU144" s="4">
        <v>154582.66666666666</v>
      </c>
      <c r="AV144" s="4">
        <v>33792.333333333336</v>
      </c>
      <c r="AW144" s="4">
        <v>54063.867438867426</v>
      </c>
      <c r="AX144" s="4">
        <v>1891948375</v>
      </c>
      <c r="AY144" s="4">
        <v>2361246021.8408737</v>
      </c>
      <c r="AZ144" s="4">
        <v>1662928375</v>
      </c>
      <c r="BA144" s="4">
        <v>229020000</v>
      </c>
      <c r="BB144" s="4">
        <v>469297646.84087372</v>
      </c>
    </row>
    <row r="145" spans="4:54" x14ac:dyDescent="0.3">
      <c r="D145" s="1">
        <v>44378</v>
      </c>
      <c r="E145">
        <v>2144843000</v>
      </c>
      <c r="F145">
        <v>1040111000</v>
      </c>
      <c r="G145">
        <v>2185796000</v>
      </c>
      <c r="H145">
        <v>1894202000</v>
      </c>
      <c r="I145">
        <v>289000</v>
      </c>
      <c r="J145">
        <v>17526000</v>
      </c>
      <c r="K145">
        <v>218.1</v>
      </c>
      <c r="L145" s="4"/>
      <c r="M145" s="4"/>
      <c r="N145" s="4">
        <v>1894202000</v>
      </c>
      <c r="O145" s="4">
        <v>289000</v>
      </c>
      <c r="P145" s="4">
        <v>17526000</v>
      </c>
      <c r="Q145" s="4">
        <v>218.1</v>
      </c>
      <c r="S145" s="4">
        <v>142.8717970223986</v>
      </c>
      <c r="T145" s="4">
        <v>277.08533077660593</v>
      </c>
      <c r="U145" s="4">
        <v>159.21582165211626</v>
      </c>
      <c r="V145" s="4">
        <v>105.29110746355124</v>
      </c>
      <c r="Z145" s="1"/>
      <c r="AA145" s="1">
        <v>44378</v>
      </c>
      <c r="AB145" s="4">
        <v>191980000</v>
      </c>
      <c r="AC145" s="4">
        <v>49016</v>
      </c>
      <c r="AD145" s="4">
        <v>283640000</v>
      </c>
      <c r="AH145" s="1">
        <v>44378</v>
      </c>
      <c r="AI145" s="4">
        <v>246333.33333333334</v>
      </c>
      <c r="AJ145" s="4">
        <v>1926475000</v>
      </c>
      <c r="AK145" s="4">
        <v>36805</v>
      </c>
      <c r="AL145" s="6">
        <v>243980000</v>
      </c>
      <c r="AM145" s="4">
        <v>70.5</v>
      </c>
      <c r="AN145" s="4">
        <v>78.900000000000006</v>
      </c>
      <c r="AO145" s="4">
        <v>77.108333333333348</v>
      </c>
      <c r="AP145" s="4">
        <v>80.216666666666654</v>
      </c>
      <c r="AS145" s="4">
        <v>201625</v>
      </c>
      <c r="AT145" s="4">
        <v>261482.76234734675</v>
      </c>
      <c r="AU145" s="4">
        <v>164820</v>
      </c>
      <c r="AV145" s="4">
        <v>36805</v>
      </c>
      <c r="AW145" s="4">
        <v>59857.762347346754</v>
      </c>
      <c r="AX145" s="4">
        <v>1925499291.6666667</v>
      </c>
      <c r="AY145" s="4">
        <v>2400373104.0930815</v>
      </c>
      <c r="AZ145" s="4">
        <v>1681519291.6666667</v>
      </c>
      <c r="BA145" s="4">
        <v>243980000</v>
      </c>
      <c r="BB145" s="4">
        <v>474873812.42641473</v>
      </c>
    </row>
    <row r="146" spans="4:54" x14ac:dyDescent="0.3">
      <c r="D146" s="1">
        <v>44409</v>
      </c>
      <c r="E146">
        <v>2905663000</v>
      </c>
      <c r="F146">
        <v>1611513000</v>
      </c>
      <c r="G146">
        <v>2709031000</v>
      </c>
      <c r="H146">
        <v>1901444000</v>
      </c>
      <c r="I146">
        <v>330000</v>
      </c>
      <c r="J146">
        <v>19198000</v>
      </c>
      <c r="K146">
        <v>217.3</v>
      </c>
      <c r="L146" s="4"/>
      <c r="M146" s="4"/>
      <c r="N146" s="4">
        <v>1901444000</v>
      </c>
      <c r="O146" s="4">
        <v>330000</v>
      </c>
      <c r="P146" s="4">
        <v>19198000</v>
      </c>
      <c r="Q146" s="4">
        <v>217.3</v>
      </c>
      <c r="S146" s="4">
        <v>143.41803103230686</v>
      </c>
      <c r="T146" s="4">
        <v>316.39501438159152</v>
      </c>
      <c r="U146" s="4">
        <v>174.40518909490629</v>
      </c>
      <c r="V146" s="4">
        <v>104.90489523993438</v>
      </c>
      <c r="Z146" s="1"/>
      <c r="AA146" s="1">
        <v>44409</v>
      </c>
      <c r="AB146" s="4">
        <v>281300000</v>
      </c>
      <c r="AC146" s="4">
        <v>74763</v>
      </c>
      <c r="AD146" s="4">
        <v>342510000</v>
      </c>
      <c r="AH146" s="1">
        <v>44409</v>
      </c>
      <c r="AI146" s="4">
        <v>266333.33333333331</v>
      </c>
      <c r="AJ146" s="4">
        <v>1934267666.6666667</v>
      </c>
      <c r="AK146" s="4">
        <v>50342.666666666664</v>
      </c>
      <c r="AL146" s="6">
        <v>287686666.66666669</v>
      </c>
      <c r="AM146" s="4">
        <v>70.5</v>
      </c>
      <c r="AN146" s="4">
        <v>78.900000000000006</v>
      </c>
      <c r="AO146" s="4">
        <v>76.51666666666668</v>
      </c>
      <c r="AP146" s="4">
        <v>80.308333333333323</v>
      </c>
      <c r="AS146" s="4">
        <v>216708.33333333334</v>
      </c>
      <c r="AT146" s="4">
        <v>283217.16401655407</v>
      </c>
      <c r="AU146" s="4">
        <v>166365.66666666669</v>
      </c>
      <c r="AV146" s="4">
        <v>50342.666666666664</v>
      </c>
      <c r="AW146" s="4">
        <v>66508.830683220731</v>
      </c>
      <c r="AX146" s="4">
        <v>1948061208.3333333</v>
      </c>
      <c r="AY146" s="4">
        <v>2425727352.9106569</v>
      </c>
      <c r="AZ146" s="4">
        <v>1660374541.6666665</v>
      </c>
      <c r="BA146" s="4">
        <v>287686666.66666669</v>
      </c>
      <c r="BB146" s="4">
        <v>477666144.57732368</v>
      </c>
    </row>
    <row r="147" spans="4:54" x14ac:dyDescent="0.3">
      <c r="D147" s="1">
        <v>44440</v>
      </c>
      <c r="E147">
        <v>2705345000</v>
      </c>
      <c r="F147">
        <v>736235000</v>
      </c>
      <c r="G147">
        <v>2687670000</v>
      </c>
      <c r="H147">
        <v>2045748000</v>
      </c>
      <c r="I147">
        <v>362000</v>
      </c>
      <c r="J147">
        <v>21204000</v>
      </c>
      <c r="K147">
        <v>235.3</v>
      </c>
      <c r="L147" s="4"/>
      <c r="M147" s="4"/>
      <c r="N147" s="4">
        <v>2045748000</v>
      </c>
      <c r="O147" s="4">
        <v>362000</v>
      </c>
      <c r="P147" s="4">
        <v>21204000</v>
      </c>
      <c r="Q147" s="4">
        <v>235.3</v>
      </c>
      <c r="S147" s="4">
        <v>154.3022829745602</v>
      </c>
      <c r="T147" s="4">
        <v>347.07574304889744</v>
      </c>
      <c r="U147" s="4">
        <v>192.62879620629195</v>
      </c>
      <c r="V147" s="4">
        <v>113.59467027131411</v>
      </c>
      <c r="Z147" s="1"/>
      <c r="AA147" s="1">
        <v>44440</v>
      </c>
      <c r="AB147" s="4">
        <v>257390000</v>
      </c>
      <c r="AC147" s="4">
        <v>47322</v>
      </c>
      <c r="AD147" s="4">
        <v>341780000</v>
      </c>
      <c r="AH147" s="1">
        <v>44440</v>
      </c>
      <c r="AI147" s="4">
        <v>297333.33333333331</v>
      </c>
      <c r="AJ147" s="4">
        <v>1942085333.3333333</v>
      </c>
      <c r="AK147" s="4">
        <v>57033.666666666664</v>
      </c>
      <c r="AL147" s="6">
        <v>322643333.33333331</v>
      </c>
      <c r="AM147" s="4">
        <v>70.5</v>
      </c>
      <c r="AN147" s="4">
        <v>78.900000000000006</v>
      </c>
      <c r="AO147" s="4">
        <v>75.925000000000011</v>
      </c>
      <c r="AP147" s="4">
        <v>80.399999999999991</v>
      </c>
      <c r="AS147" s="4">
        <v>233791.66666666666</v>
      </c>
      <c r="AT147" s="4">
        <v>307924.48688398633</v>
      </c>
      <c r="AU147" s="4">
        <v>176758</v>
      </c>
      <c r="AV147" s="4">
        <v>57033.666666666664</v>
      </c>
      <c r="AW147" s="4">
        <v>74132.820217319677</v>
      </c>
      <c r="AX147" s="4">
        <v>1957498041.6666667</v>
      </c>
      <c r="AY147" s="4">
        <v>2434699056.7993369</v>
      </c>
      <c r="AZ147" s="4">
        <v>1634854708.3333335</v>
      </c>
      <c r="BA147" s="4">
        <v>322643333.33333331</v>
      </c>
      <c r="BB147" s="4">
        <v>477201015.13267016</v>
      </c>
    </row>
    <row r="148" spans="4:54" x14ac:dyDescent="0.3">
      <c r="D148" s="1">
        <v>44470</v>
      </c>
      <c r="E148">
        <v>2944758000</v>
      </c>
      <c r="F148">
        <v>1666827000</v>
      </c>
      <c r="G148">
        <v>2719969000</v>
      </c>
      <c r="H148">
        <v>2007098000</v>
      </c>
      <c r="I148">
        <v>408000</v>
      </c>
      <c r="J148">
        <v>18256000</v>
      </c>
      <c r="K148">
        <v>226.6</v>
      </c>
      <c r="L148" s="4"/>
      <c r="M148" s="4"/>
      <c r="N148" s="4">
        <v>2007098000</v>
      </c>
      <c r="O148" s="4">
        <v>408000</v>
      </c>
      <c r="P148" s="4">
        <v>18256000</v>
      </c>
      <c r="Q148" s="4">
        <v>226.6</v>
      </c>
      <c r="S148" s="4">
        <v>151.38707384960114</v>
      </c>
      <c r="T148" s="4">
        <v>391.17929050814956</v>
      </c>
      <c r="U148" s="4">
        <v>165.84754308347794</v>
      </c>
      <c r="V148" s="4">
        <v>109.39461233948056</v>
      </c>
      <c r="Z148" s="1"/>
      <c r="AA148" s="1">
        <v>44470</v>
      </c>
      <c r="AB148" s="4">
        <v>258420000</v>
      </c>
      <c r="AC148" s="4">
        <v>81928</v>
      </c>
      <c r="AD148" s="4">
        <v>345780000</v>
      </c>
      <c r="AH148" s="1">
        <v>44470</v>
      </c>
      <c r="AI148" s="4">
        <v>327000</v>
      </c>
      <c r="AJ148" s="4">
        <v>1947131333.3333333</v>
      </c>
      <c r="AK148" s="4">
        <v>68004.333333333328</v>
      </c>
      <c r="AL148" s="6">
        <v>343356666.66666669</v>
      </c>
      <c r="AM148" s="4">
        <v>75.5</v>
      </c>
      <c r="AN148" s="4">
        <v>78.599999999999994</v>
      </c>
      <c r="AO148" s="4">
        <v>75.50833333333334</v>
      </c>
      <c r="AP148" s="4">
        <v>80.3</v>
      </c>
      <c r="AS148" s="4">
        <v>252625</v>
      </c>
      <c r="AT148" s="4">
        <v>334565.72122282302</v>
      </c>
      <c r="AU148" s="4">
        <v>184620.66666666669</v>
      </c>
      <c r="AV148" s="4">
        <v>68004.333333333328</v>
      </c>
      <c r="AW148" s="4">
        <v>81940.72122282302</v>
      </c>
      <c r="AX148" s="4">
        <v>1961926041.6666667</v>
      </c>
      <c r="AY148" s="4">
        <v>2443245381.9012041</v>
      </c>
      <c r="AZ148" s="4">
        <v>1618569375</v>
      </c>
      <c r="BA148" s="4">
        <v>343356666.66666669</v>
      </c>
      <c r="BB148" s="4">
        <v>481319340.23453736</v>
      </c>
    </row>
    <row r="149" spans="4:54" x14ac:dyDescent="0.3">
      <c r="D149" s="1">
        <v>44501</v>
      </c>
      <c r="E149">
        <v>2618839000</v>
      </c>
      <c r="F149">
        <v>1449074000</v>
      </c>
      <c r="G149">
        <v>3194181000</v>
      </c>
      <c r="H149">
        <v>2176955000</v>
      </c>
      <c r="I149">
        <v>477000</v>
      </c>
      <c r="J149">
        <v>20658000</v>
      </c>
      <c r="K149">
        <v>241</v>
      </c>
      <c r="L149" s="4"/>
      <c r="M149" s="4"/>
      <c r="N149" s="4">
        <v>2176955000</v>
      </c>
      <c r="O149" s="4">
        <v>477000</v>
      </c>
      <c r="P149" s="4">
        <v>20658000</v>
      </c>
      <c r="Q149" s="4">
        <v>241</v>
      </c>
      <c r="S149" s="4">
        <v>164.19868255175308</v>
      </c>
      <c r="T149" s="4">
        <v>457.33461169702775</v>
      </c>
      <c r="U149" s="4">
        <v>187.66863195762966</v>
      </c>
      <c r="V149" s="4">
        <v>116.34643236458437</v>
      </c>
      <c r="Z149" s="1"/>
      <c r="AA149" s="1">
        <v>44501</v>
      </c>
      <c r="AB149" s="4">
        <v>264070000</v>
      </c>
      <c r="AC149" s="4">
        <v>76444</v>
      </c>
      <c r="AD149" s="4">
        <v>372670000</v>
      </c>
      <c r="AH149" s="1">
        <v>44501</v>
      </c>
      <c r="AI149" s="4">
        <v>366666.66666666669</v>
      </c>
      <c r="AJ149" s="4">
        <v>1984763333.3333333</v>
      </c>
      <c r="AK149" s="4">
        <v>68564.666666666672</v>
      </c>
      <c r="AL149" s="6">
        <v>353410000</v>
      </c>
      <c r="AM149" s="4">
        <v>75.5</v>
      </c>
      <c r="AN149" s="4">
        <v>78.599999999999994</v>
      </c>
      <c r="AO149" s="4">
        <v>75.091666666666669</v>
      </c>
      <c r="AP149" s="4">
        <v>80.2</v>
      </c>
      <c r="AS149" s="4">
        <v>272875</v>
      </c>
      <c r="AT149" s="4">
        <v>363389.19098879147</v>
      </c>
      <c r="AU149" s="4">
        <v>204310.33333333331</v>
      </c>
      <c r="AV149" s="4">
        <v>68564.666666666672</v>
      </c>
      <c r="AW149" s="4">
        <v>90514.190988791466</v>
      </c>
      <c r="AX149" s="4">
        <v>1965030291.6666667</v>
      </c>
      <c r="AY149" s="4">
        <v>2450162458.4372401</v>
      </c>
      <c r="AZ149" s="4">
        <v>1611620291.6666667</v>
      </c>
      <c r="BA149" s="4">
        <v>353410000</v>
      </c>
      <c r="BB149" s="4">
        <v>485132166.77057338</v>
      </c>
    </row>
    <row r="150" spans="4:54" x14ac:dyDescent="0.3">
      <c r="D150" s="1">
        <v>44531</v>
      </c>
      <c r="E150">
        <v>3039100000</v>
      </c>
      <c r="F150">
        <v>832299000</v>
      </c>
      <c r="G150">
        <v>3474141000</v>
      </c>
      <c r="H150">
        <v>2311662000</v>
      </c>
      <c r="I150">
        <v>523000</v>
      </c>
      <c r="J150">
        <v>22685000</v>
      </c>
      <c r="K150">
        <v>263.5</v>
      </c>
      <c r="L150" s="4"/>
      <c r="M150" s="4"/>
      <c r="N150" s="4">
        <v>2311662000</v>
      </c>
      <c r="O150" s="4">
        <v>523000</v>
      </c>
      <c r="P150" s="4">
        <v>22685000</v>
      </c>
      <c r="Q150" s="4">
        <v>263.5</v>
      </c>
      <c r="S150" s="4">
        <v>174.35907260597975</v>
      </c>
      <c r="T150" s="4">
        <v>501.43815915627999</v>
      </c>
      <c r="U150" s="4">
        <v>206.08301461704079</v>
      </c>
      <c r="V150" s="4">
        <v>127.20865115380904</v>
      </c>
      <c r="Z150" s="1"/>
      <c r="AA150" s="1">
        <v>44531</v>
      </c>
      <c r="AB150" s="4">
        <v>281850000</v>
      </c>
      <c r="AC150" s="4">
        <v>49463</v>
      </c>
      <c r="AD150" s="4">
        <v>353680000</v>
      </c>
      <c r="AH150" s="1">
        <v>44531</v>
      </c>
      <c r="AI150" s="4">
        <v>415666.66666666669</v>
      </c>
      <c r="AJ150" s="4">
        <v>2076600333.3333333</v>
      </c>
      <c r="AK150" s="4">
        <v>69278.333333333328</v>
      </c>
      <c r="AL150" s="6">
        <v>357376666.66666669</v>
      </c>
      <c r="AM150" s="4">
        <v>75.5</v>
      </c>
      <c r="AN150" s="4">
        <v>78.599999999999994</v>
      </c>
      <c r="AO150" s="4">
        <v>74.674999999999997</v>
      </c>
      <c r="AP150" s="4">
        <v>80.099999999999994</v>
      </c>
      <c r="AS150" s="4">
        <v>295375</v>
      </c>
      <c r="AT150" s="4">
        <v>395547.37194509542</v>
      </c>
      <c r="AU150" s="4">
        <v>226096.66666666669</v>
      </c>
      <c r="AV150" s="4">
        <v>69278.333333333328</v>
      </c>
      <c r="AW150" s="4">
        <v>100172.37194509542</v>
      </c>
      <c r="AX150" s="4">
        <v>1980631208.3333333</v>
      </c>
      <c r="AY150" s="4">
        <v>2472698137.7444863</v>
      </c>
      <c r="AZ150" s="4">
        <v>1623254541.6666665</v>
      </c>
      <c r="BA150" s="4">
        <v>357376666.66666669</v>
      </c>
      <c r="BB150" s="4">
        <v>492066929.41115308</v>
      </c>
    </row>
    <row r="151" spans="4:54" x14ac:dyDescent="0.3">
      <c r="D151" s="1">
        <v>44562</v>
      </c>
      <c r="E151">
        <v>3237841000</v>
      </c>
      <c r="F151">
        <v>1866193000</v>
      </c>
      <c r="G151">
        <v>3327478000</v>
      </c>
      <c r="K151">
        <v>236.9</v>
      </c>
      <c r="L151" s="4"/>
      <c r="M151" s="4"/>
      <c r="N151" s="4">
        <v>2284530000</v>
      </c>
      <c r="O151" s="4">
        <v>520500</v>
      </c>
      <c r="P151" s="4">
        <v>22399500</v>
      </c>
      <c r="Q151" s="4">
        <v>236.9</v>
      </c>
      <c r="S151" s="4">
        <v>172.31261842801365</v>
      </c>
      <c r="T151" s="4">
        <v>499.04122722914667</v>
      </c>
      <c r="U151" s="4">
        <v>203.48937561888496</v>
      </c>
      <c r="V151" s="4">
        <v>114.36709471854786</v>
      </c>
      <c r="Z151" s="1"/>
      <c r="AA151" s="1">
        <v>44562</v>
      </c>
      <c r="AB151" s="4">
        <v>265850000</v>
      </c>
      <c r="AC151" s="4">
        <v>83805</v>
      </c>
      <c r="AD151" s="4">
        <v>389160000</v>
      </c>
      <c r="AH151" s="1">
        <v>44562</v>
      </c>
      <c r="AI151" s="4">
        <v>469333.33333333331</v>
      </c>
      <c r="AJ151" s="4">
        <v>2165238333.3333335</v>
      </c>
      <c r="AK151" s="4">
        <v>69904</v>
      </c>
      <c r="AL151" s="6">
        <v>371836666.66666669</v>
      </c>
      <c r="AM151" s="4">
        <v>72.099999999999994</v>
      </c>
      <c r="AN151" s="4">
        <v>77.8</v>
      </c>
      <c r="AO151" s="4">
        <v>74.141666666666666</v>
      </c>
      <c r="AP151" s="4">
        <v>79.708333333333329</v>
      </c>
      <c r="AS151" s="4">
        <v>319125</v>
      </c>
      <c r="AT151" s="4">
        <v>430425.9862875127</v>
      </c>
      <c r="AU151" s="4">
        <v>249221</v>
      </c>
      <c r="AV151" s="4">
        <v>69904</v>
      </c>
      <c r="AW151" s="4">
        <v>111300.9862875127</v>
      </c>
      <c r="AX151" s="4">
        <v>1992763375</v>
      </c>
      <c r="AY151" s="4">
        <v>2500069053.842133</v>
      </c>
      <c r="AZ151" s="4">
        <v>1620926708.3333333</v>
      </c>
      <c r="BA151" s="4">
        <v>371836666.66666669</v>
      </c>
      <c r="BB151" s="4">
        <v>507305678.84213305</v>
      </c>
    </row>
    <row r="152" spans="4:54" x14ac:dyDescent="0.3">
      <c r="D152" s="1">
        <v>44593</v>
      </c>
      <c r="E152">
        <v>4084534000</v>
      </c>
      <c r="F152">
        <v>1855302000</v>
      </c>
      <c r="G152">
        <v>2271769000</v>
      </c>
      <c r="K152">
        <v>176.3</v>
      </c>
      <c r="L152" s="4"/>
      <c r="M152" s="4"/>
      <c r="N152" s="4">
        <v>2020812000</v>
      </c>
      <c r="O152" s="4">
        <v>330000</v>
      </c>
      <c r="P152" s="4">
        <v>21442000</v>
      </c>
      <c r="Q152" s="4">
        <v>176.3</v>
      </c>
      <c r="S152" s="4">
        <v>152.42146396447021</v>
      </c>
      <c r="T152" s="4">
        <v>316.39501438159152</v>
      </c>
      <c r="U152" s="4">
        <v>194.79091908391399</v>
      </c>
      <c r="V152" s="4">
        <v>85.111518779569394</v>
      </c>
      <c r="Z152" s="1"/>
      <c r="AA152" s="1">
        <v>44593</v>
      </c>
      <c r="AB152" s="4">
        <v>274690000</v>
      </c>
      <c r="AC152" s="4">
        <v>74416</v>
      </c>
      <c r="AD152" s="4">
        <v>226870000</v>
      </c>
      <c r="AH152" s="1">
        <v>44593</v>
      </c>
      <c r="AI152" s="4">
        <v>506833.33333333331</v>
      </c>
      <c r="AJ152" s="4">
        <v>2257715666.6666665</v>
      </c>
      <c r="AK152" s="4">
        <v>69228</v>
      </c>
      <c r="AL152" s="6">
        <v>323236666.66666669</v>
      </c>
      <c r="AM152" s="4">
        <v>72.099999999999994</v>
      </c>
      <c r="AN152" s="4">
        <v>77.8</v>
      </c>
      <c r="AO152" s="4">
        <v>73.608333333333334</v>
      </c>
      <c r="AP152" s="4">
        <v>79.316666666666663</v>
      </c>
      <c r="AS152" s="4">
        <v>342875</v>
      </c>
      <c r="AT152" s="4">
        <v>465810.03056719125</v>
      </c>
      <c r="AU152" s="4">
        <v>273647</v>
      </c>
      <c r="AV152" s="4">
        <v>69228</v>
      </c>
      <c r="AW152" s="4">
        <v>122935.03056719125</v>
      </c>
      <c r="AX152" s="4">
        <v>2012489916.6666667</v>
      </c>
      <c r="AY152" s="4">
        <v>2537285038.8737135</v>
      </c>
      <c r="AZ152" s="4">
        <v>1689253250</v>
      </c>
      <c r="BA152" s="4">
        <v>323236666.66666669</v>
      </c>
      <c r="BB152" s="4">
        <v>524795122.20704675</v>
      </c>
    </row>
    <row r="153" spans="4:54" x14ac:dyDescent="0.3">
      <c r="D153" s="1">
        <v>44621</v>
      </c>
      <c r="E153">
        <v>4106549000</v>
      </c>
      <c r="F153">
        <v>844840000</v>
      </c>
      <c r="G153">
        <v>3276417000</v>
      </c>
      <c r="H153">
        <v>2257398000</v>
      </c>
      <c r="I153">
        <v>518000</v>
      </c>
      <c r="J153">
        <v>22114000</v>
      </c>
      <c r="K153">
        <v>246.8</v>
      </c>
      <c r="L153" s="4"/>
      <c r="M153" s="4"/>
      <c r="N153" s="4">
        <v>1917589000</v>
      </c>
      <c r="O153" s="4">
        <v>500000</v>
      </c>
      <c r="P153" s="4">
        <v>25348000</v>
      </c>
      <c r="Q153" s="4">
        <v>246.8</v>
      </c>
      <c r="S153" s="4">
        <v>144.63578138993853</v>
      </c>
      <c r="T153" s="4">
        <v>479.38638542665393</v>
      </c>
      <c r="U153" s="4">
        <v>230.27517101665197</v>
      </c>
      <c r="V153" s="4">
        <v>119.14647098580673</v>
      </c>
      <c r="Z153" s="1"/>
      <c r="AA153" s="1">
        <v>44621</v>
      </c>
      <c r="AB153" s="4">
        <v>430510000</v>
      </c>
      <c r="AC153" s="4">
        <v>45895</v>
      </c>
      <c r="AD153" s="4">
        <v>286610000</v>
      </c>
      <c r="AH153" s="1">
        <v>44621</v>
      </c>
      <c r="AI153" s="4">
        <v>457833.33333333331</v>
      </c>
      <c r="AJ153" s="4">
        <v>2205668000</v>
      </c>
      <c r="AK153" s="4">
        <v>68038.666666666672</v>
      </c>
      <c r="AL153" s="6">
        <v>300880000</v>
      </c>
      <c r="AM153" s="4">
        <v>72.099999999999994</v>
      </c>
      <c r="AN153" s="4">
        <v>77.8</v>
      </c>
      <c r="AO153" s="4">
        <v>73.075000000000003</v>
      </c>
      <c r="AP153" s="4">
        <v>78.924999999999997</v>
      </c>
      <c r="AS153" s="4">
        <v>351291.66666666669</v>
      </c>
      <c r="AT153" s="4">
        <v>480727.56300604402</v>
      </c>
      <c r="AU153" s="4">
        <v>283253</v>
      </c>
      <c r="AV153" s="4">
        <v>68038.666666666672</v>
      </c>
      <c r="AW153" s="4">
        <v>129435.89633937733</v>
      </c>
      <c r="AX153" s="4">
        <v>2024988916.6666667</v>
      </c>
      <c r="AY153" s="4">
        <v>2565712913.103157</v>
      </c>
      <c r="AZ153" s="4">
        <v>1724108916.6666667</v>
      </c>
      <c r="BA153" s="4">
        <v>300880000</v>
      </c>
      <c r="BB153" s="4">
        <v>540723996.4364903</v>
      </c>
    </row>
    <row r="154" spans="4:54" x14ac:dyDescent="0.3">
      <c r="D154" s="1">
        <v>44652</v>
      </c>
      <c r="E154">
        <v>3524840000</v>
      </c>
      <c r="F154">
        <v>481289000</v>
      </c>
      <c r="G154">
        <v>3378185000</v>
      </c>
      <c r="H154">
        <v>2020812000</v>
      </c>
      <c r="I154">
        <v>330000</v>
      </c>
      <c r="J154">
        <v>21442000</v>
      </c>
      <c r="K154">
        <v>206.6</v>
      </c>
      <c r="L154" s="4"/>
      <c r="M154" s="4"/>
      <c r="N154" s="4">
        <v>2020812000</v>
      </c>
      <c r="O154" s="4">
        <v>330000</v>
      </c>
      <c r="P154" s="4">
        <v>21442000</v>
      </c>
      <c r="Q154" s="4">
        <v>206.6</v>
      </c>
      <c r="S154" s="4">
        <v>152.42146396447021</v>
      </c>
      <c r="T154" s="4">
        <v>316.39501438159152</v>
      </c>
      <c r="U154" s="4">
        <v>194.79091908391399</v>
      </c>
      <c r="V154" s="4">
        <v>99.739306749058613</v>
      </c>
      <c r="Z154" s="1"/>
      <c r="AA154" s="1">
        <v>44652</v>
      </c>
      <c r="AB154" s="4">
        <v>280950000</v>
      </c>
      <c r="AC154" s="4">
        <v>30665</v>
      </c>
      <c r="AD154" s="4">
        <v>369560000</v>
      </c>
      <c r="AH154" s="1">
        <v>44652</v>
      </c>
      <c r="AI154" s="4">
        <v>450166.66666666669</v>
      </c>
      <c r="AJ154" s="4">
        <v>2074310333.3333333</v>
      </c>
      <c r="AK154" s="4">
        <v>50325.333333333336</v>
      </c>
      <c r="AL154" s="6">
        <v>294346666.66666669</v>
      </c>
      <c r="AM154" s="4">
        <v>69.099999999999994</v>
      </c>
      <c r="AN154" s="4">
        <v>77.5</v>
      </c>
      <c r="AO154" s="4">
        <v>72.650000000000006</v>
      </c>
      <c r="AP154" s="4">
        <v>78.683333333333323</v>
      </c>
      <c r="AS154" s="4">
        <v>373208.33333333331</v>
      </c>
      <c r="AT154" s="4">
        <v>513707.27231016284</v>
      </c>
      <c r="AU154" s="4">
        <v>322883</v>
      </c>
      <c r="AV154" s="4">
        <v>50325.333333333336</v>
      </c>
      <c r="AW154" s="4">
        <v>140498.93897682952</v>
      </c>
      <c r="AX154" s="4">
        <v>2028288750</v>
      </c>
      <c r="AY154" s="4">
        <v>2577787015.4628258</v>
      </c>
      <c r="AZ154" s="4">
        <v>1733942083.3333333</v>
      </c>
      <c r="BA154" s="4">
        <v>294346666.66666669</v>
      </c>
      <c r="BB154" s="4">
        <v>549498265.46282578</v>
      </c>
    </row>
    <row r="155" spans="4:54" x14ac:dyDescent="0.3">
      <c r="D155" s="1">
        <v>44682</v>
      </c>
      <c r="E155">
        <v>4296394000</v>
      </c>
      <c r="F155">
        <v>1479954000</v>
      </c>
      <c r="G155">
        <v>3847804000</v>
      </c>
      <c r="H155">
        <v>1917589000</v>
      </c>
      <c r="I155">
        <v>500000</v>
      </c>
      <c r="J155">
        <v>25348000</v>
      </c>
      <c r="K155">
        <v>221.9</v>
      </c>
      <c r="L155" s="4"/>
      <c r="M155" s="4"/>
      <c r="N155" s="4">
        <v>1917589000</v>
      </c>
      <c r="O155" s="4">
        <v>500000</v>
      </c>
      <c r="P155" s="4">
        <v>25348000</v>
      </c>
      <c r="Q155" s="4">
        <v>221.9</v>
      </c>
      <c r="S155" s="4">
        <v>144.63578138993853</v>
      </c>
      <c r="T155" s="4">
        <v>479.38638542665393</v>
      </c>
      <c r="U155" s="4">
        <v>230.27517101665197</v>
      </c>
      <c r="V155" s="4">
        <v>107.1256155257314</v>
      </c>
      <c r="Z155" s="1"/>
      <c r="AA155" s="1">
        <v>44682</v>
      </c>
      <c r="AB155" s="4">
        <v>342730000</v>
      </c>
      <c r="AC155" s="4">
        <v>75598</v>
      </c>
      <c r="AD155" s="4">
        <v>329540000</v>
      </c>
      <c r="AH155" s="1">
        <v>44682</v>
      </c>
      <c r="AI155" s="4">
        <v>386666.66666666669</v>
      </c>
      <c r="AJ155" s="4">
        <v>1986404333.3333333</v>
      </c>
      <c r="AK155" s="4">
        <v>50719.333333333336</v>
      </c>
      <c r="AL155" s="6">
        <v>328570000</v>
      </c>
      <c r="AM155" s="4">
        <v>69.099999999999994</v>
      </c>
      <c r="AN155" s="4">
        <v>77.5</v>
      </c>
      <c r="AO155" s="4">
        <v>72.225000000000009</v>
      </c>
      <c r="AP155" s="4">
        <v>78.441666666666663</v>
      </c>
      <c r="AS155" s="4">
        <v>381625</v>
      </c>
      <c r="AT155" s="4">
        <v>528383.52371062653</v>
      </c>
      <c r="AU155" s="4">
        <v>330905.66666666669</v>
      </c>
      <c r="AV155" s="4">
        <v>50719.333333333336</v>
      </c>
      <c r="AW155" s="4">
        <v>146758.52371062653</v>
      </c>
      <c r="AX155" s="4">
        <v>2040787750</v>
      </c>
      <c r="AY155" s="4">
        <v>2601662912.9926696</v>
      </c>
      <c r="AZ155" s="4">
        <v>1712217750</v>
      </c>
      <c r="BA155" s="4">
        <v>328570000</v>
      </c>
      <c r="BB155" s="4">
        <v>560875162.99266958</v>
      </c>
    </row>
    <row r="156" spans="4:54" x14ac:dyDescent="0.3">
      <c r="D156" s="1">
        <v>44713</v>
      </c>
      <c r="E156">
        <v>4537884000</v>
      </c>
      <c r="F156">
        <v>775691000</v>
      </c>
      <c r="G156">
        <v>4115189000</v>
      </c>
      <c r="H156">
        <v>2002987000</v>
      </c>
      <c r="I156">
        <v>605000</v>
      </c>
      <c r="J156">
        <v>27019000</v>
      </c>
      <c r="K156">
        <v>260.3</v>
      </c>
      <c r="L156" s="4"/>
      <c r="M156" s="4"/>
      <c r="N156" s="4">
        <v>2002987000</v>
      </c>
      <c r="O156" s="4">
        <v>605000</v>
      </c>
      <c r="P156" s="4">
        <v>27019000</v>
      </c>
      <c r="Q156" s="4">
        <v>260.3</v>
      </c>
      <c r="S156" s="4">
        <v>151.07699817786232</v>
      </c>
      <c r="T156" s="4">
        <v>580.05752636625118</v>
      </c>
      <c r="U156" s="4">
        <v>245.45545390953606</v>
      </c>
      <c r="V156" s="4">
        <v>125.66380225934152</v>
      </c>
      <c r="Z156" s="1"/>
      <c r="AA156" s="1">
        <v>44713</v>
      </c>
      <c r="AB156" s="4">
        <v>326870000</v>
      </c>
      <c r="AC156" s="4">
        <v>59927</v>
      </c>
      <c r="AD156" s="4">
        <v>301290000</v>
      </c>
      <c r="AH156" s="1">
        <v>44713</v>
      </c>
      <c r="AI156" s="4">
        <v>443333.33333333331</v>
      </c>
      <c r="AJ156" s="4">
        <v>1951996666.6666667</v>
      </c>
      <c r="AK156" s="4">
        <v>55396.666666666664</v>
      </c>
      <c r="AL156" s="6">
        <v>333463333.33333331</v>
      </c>
      <c r="AM156" s="4">
        <v>69.099999999999994</v>
      </c>
      <c r="AN156" s="4">
        <v>77.5</v>
      </c>
      <c r="AO156" s="4">
        <v>71.800000000000011</v>
      </c>
      <c r="AP156" s="4">
        <v>78.199999999999989</v>
      </c>
      <c r="AS156" s="4">
        <v>403541.66666666669</v>
      </c>
      <c r="AT156" s="4">
        <v>562035.74744661094</v>
      </c>
      <c r="AU156" s="4">
        <v>348145</v>
      </c>
      <c r="AV156" s="4">
        <v>55396.666666666664</v>
      </c>
      <c r="AW156" s="4">
        <v>158494.08077994426</v>
      </c>
      <c r="AX156" s="4">
        <v>2044087583.3333333</v>
      </c>
      <c r="AY156" s="4">
        <v>2613922740.835465</v>
      </c>
      <c r="AZ156" s="4">
        <v>1710624250</v>
      </c>
      <c r="BA156" s="4">
        <v>333463333.33333331</v>
      </c>
      <c r="BB156" s="4">
        <v>569835157.5021317</v>
      </c>
    </row>
    <row r="157" spans="4:54" x14ac:dyDescent="0.3">
      <c r="D157" s="1">
        <v>44743</v>
      </c>
      <c r="E157">
        <v>4693185000</v>
      </c>
      <c r="F157">
        <v>1688856000</v>
      </c>
      <c r="G157">
        <v>4674356000</v>
      </c>
      <c r="H157">
        <v>1832996000</v>
      </c>
      <c r="I157">
        <v>619000</v>
      </c>
      <c r="J157">
        <v>24908000</v>
      </c>
      <c r="K157">
        <v>226.4</v>
      </c>
      <c r="L157" s="4"/>
      <c r="M157" s="4"/>
      <c r="N157" s="4">
        <v>1832996000</v>
      </c>
      <c r="O157" s="4">
        <v>619000</v>
      </c>
      <c r="P157" s="4">
        <v>24908000</v>
      </c>
      <c r="Q157" s="4">
        <v>226.4</v>
      </c>
      <c r="S157" s="4">
        <v>138.25528241173254</v>
      </c>
      <c r="T157" s="4">
        <v>593.48034515819745</v>
      </c>
      <c r="U157" s="4">
        <v>226.27796905802299</v>
      </c>
      <c r="V157" s="4">
        <v>109.29805928357635</v>
      </c>
      <c r="Z157" s="1"/>
      <c r="AA157" s="1">
        <v>44743</v>
      </c>
      <c r="AB157" s="4">
        <v>375920000</v>
      </c>
      <c r="AC157" s="4">
        <v>80844</v>
      </c>
      <c r="AD157" s="4">
        <v>342150000</v>
      </c>
      <c r="AH157" s="1">
        <v>44743</v>
      </c>
      <c r="AI157" s="4">
        <v>478333.33333333331</v>
      </c>
      <c r="AJ157" s="4">
        <v>1980462666.6666667</v>
      </c>
      <c r="AK157" s="4">
        <v>72123</v>
      </c>
      <c r="AL157" s="6">
        <v>324326666.66666669</v>
      </c>
      <c r="AM157" s="4">
        <v>75.7</v>
      </c>
      <c r="AN157" s="4">
        <v>77.599999999999994</v>
      </c>
      <c r="AO157" s="4">
        <v>72.233333333333348</v>
      </c>
      <c r="AP157" s="4">
        <v>78.091666666666669</v>
      </c>
      <c r="AS157" s="4">
        <v>431208.33333333331</v>
      </c>
      <c r="AT157" s="4">
        <v>596965.85140747565</v>
      </c>
      <c r="AU157" s="4">
        <v>359085.33333333331</v>
      </c>
      <c r="AV157" s="4">
        <v>72123</v>
      </c>
      <c r="AW157" s="4">
        <v>165757.51807414234</v>
      </c>
      <c r="AX157" s="4">
        <v>2041785666.6666667</v>
      </c>
      <c r="AY157" s="4">
        <v>2614601216.5190482</v>
      </c>
      <c r="AZ157" s="4">
        <v>1717459000</v>
      </c>
      <c r="BA157" s="4">
        <v>324326666.66666669</v>
      </c>
      <c r="BB157" s="4">
        <v>572815549.85238147</v>
      </c>
    </row>
    <row r="158" spans="4:54" x14ac:dyDescent="0.3">
      <c r="D158" s="1">
        <v>44774</v>
      </c>
      <c r="E158">
        <v>4303637000</v>
      </c>
      <c r="F158">
        <v>2971398000</v>
      </c>
      <c r="G158">
        <v>5036359000</v>
      </c>
      <c r="H158">
        <v>1795155000</v>
      </c>
      <c r="I158">
        <v>714000</v>
      </c>
      <c r="J158">
        <v>25918000</v>
      </c>
      <c r="K158">
        <v>226.4</v>
      </c>
      <c r="L158" s="4"/>
      <c r="M158" s="4"/>
      <c r="N158" s="4">
        <v>1795155000</v>
      </c>
      <c r="O158" s="4">
        <v>714000</v>
      </c>
      <c r="P158" s="4">
        <v>25918000</v>
      </c>
      <c r="Q158" s="4">
        <v>226.4</v>
      </c>
      <c r="S158" s="4">
        <v>135.40109279989358</v>
      </c>
      <c r="T158" s="4">
        <v>684.56375838926181</v>
      </c>
      <c r="U158" s="4">
        <v>235.45336446305768</v>
      </c>
      <c r="V158" s="4">
        <v>109.29805928357635</v>
      </c>
      <c r="Z158" s="1"/>
      <c r="AA158" s="1">
        <v>44774</v>
      </c>
      <c r="AB158" s="4">
        <v>350190000</v>
      </c>
      <c r="AC158" s="4">
        <v>111956</v>
      </c>
      <c r="AD158" s="4">
        <v>329060000</v>
      </c>
      <c r="AH158" s="1">
        <v>44774</v>
      </c>
      <c r="AI158" s="4">
        <v>574666.66666666663</v>
      </c>
      <c r="AJ158" s="4">
        <v>1917857333.3333333</v>
      </c>
      <c r="AK158" s="4">
        <v>84242.333333333328</v>
      </c>
      <c r="AL158" s="6">
        <v>324166666.66666669</v>
      </c>
      <c r="AM158" s="4">
        <v>75.7</v>
      </c>
      <c r="AN158" s="4">
        <v>77.599999999999994</v>
      </c>
      <c r="AO158" s="4">
        <v>72.666666666666686</v>
      </c>
      <c r="AP158" s="4">
        <v>77.983333333333334</v>
      </c>
      <c r="AS158" s="4">
        <v>458708.33333333331</v>
      </c>
      <c r="AT158" s="4">
        <v>631249.99999999977</v>
      </c>
      <c r="AU158" s="4">
        <v>374466</v>
      </c>
      <c r="AV158" s="4">
        <v>84242.333333333328</v>
      </c>
      <c r="AW158" s="4">
        <v>172541.66666666645</v>
      </c>
      <c r="AX158" s="4">
        <v>2036685166.6666667</v>
      </c>
      <c r="AY158" s="4">
        <v>2611692883.0946784</v>
      </c>
      <c r="AZ158" s="4">
        <v>1712518500</v>
      </c>
      <c r="BA158" s="4">
        <v>324166666.66666669</v>
      </c>
      <c r="BB158" s="4">
        <v>575007716.42801166</v>
      </c>
    </row>
    <row r="159" spans="4:54" x14ac:dyDescent="0.3">
      <c r="D159" s="1">
        <v>44805</v>
      </c>
      <c r="E159">
        <v>3760398000</v>
      </c>
      <c r="F159">
        <v>2436863000</v>
      </c>
      <c r="G159">
        <v>4996183000</v>
      </c>
      <c r="H159">
        <v>1875822000</v>
      </c>
      <c r="I159">
        <v>758000</v>
      </c>
      <c r="J159">
        <v>29811000</v>
      </c>
      <c r="K159">
        <v>250.1</v>
      </c>
      <c r="L159" s="4"/>
      <c r="M159" s="4"/>
      <c r="N159" s="4">
        <v>1875822000</v>
      </c>
      <c r="O159" s="4">
        <v>758000</v>
      </c>
      <c r="P159" s="4">
        <v>29811000</v>
      </c>
      <c r="Q159" s="4">
        <v>250.1</v>
      </c>
      <c r="S159" s="4">
        <v>141.48546988871823</v>
      </c>
      <c r="T159" s="4">
        <v>726.74976030680727</v>
      </c>
      <c r="U159" s="4">
        <v>270.81951724701798</v>
      </c>
      <c r="V159" s="4">
        <v>120.73959640822633</v>
      </c>
      <c r="Z159" s="1"/>
      <c r="AA159" s="1">
        <v>44805</v>
      </c>
      <c r="AB159" s="4">
        <v>307640000</v>
      </c>
      <c r="AC159" s="4">
        <v>108874</v>
      </c>
      <c r="AD159" s="4">
        <v>329020000</v>
      </c>
      <c r="AH159" s="1">
        <v>44805</v>
      </c>
      <c r="AI159" s="4">
        <v>646000</v>
      </c>
      <c r="AJ159" s="4">
        <v>1877046000</v>
      </c>
      <c r="AK159" s="4">
        <v>100558</v>
      </c>
      <c r="AL159" s="6">
        <v>333410000</v>
      </c>
      <c r="AM159" s="4">
        <v>75.7</v>
      </c>
      <c r="AN159" s="4">
        <v>77.599999999999994</v>
      </c>
      <c r="AO159" s="4">
        <v>73.100000000000023</v>
      </c>
      <c r="AP159" s="4">
        <v>77.875000000000014</v>
      </c>
      <c r="AS159" s="4">
        <v>490708.33333333331</v>
      </c>
      <c r="AT159" s="4">
        <v>671283.62973096198</v>
      </c>
      <c r="AU159" s="4">
        <v>390150.33333333331</v>
      </c>
      <c r="AV159" s="4">
        <v>100558</v>
      </c>
      <c r="AW159" s="4">
        <v>180575.29639762867</v>
      </c>
      <c r="AX159" s="4">
        <v>2027827750</v>
      </c>
      <c r="AY159" s="4">
        <v>2603952166.9341888</v>
      </c>
      <c r="AZ159" s="4">
        <v>1694417750</v>
      </c>
      <c r="BA159" s="4">
        <v>333410000</v>
      </c>
      <c r="BB159" s="4">
        <v>576124416.93418884</v>
      </c>
    </row>
    <row r="160" spans="4:54" x14ac:dyDescent="0.3">
      <c r="D160" s="1">
        <v>44835</v>
      </c>
      <c r="E160">
        <v>3485057000</v>
      </c>
      <c r="F160">
        <v>3602742000</v>
      </c>
      <c r="G160">
        <v>4839504000</v>
      </c>
      <c r="H160">
        <v>1931876000</v>
      </c>
      <c r="I160">
        <v>752000</v>
      </c>
      <c r="J160">
        <v>31004000</v>
      </c>
      <c r="K160">
        <v>237.9</v>
      </c>
      <c r="L160" s="4"/>
      <c r="M160" s="4"/>
      <c r="N160" s="4">
        <v>1931876000</v>
      </c>
      <c r="O160" s="4">
        <v>752000</v>
      </c>
      <c r="P160" s="4">
        <v>31004000</v>
      </c>
      <c r="Q160" s="4">
        <v>237.9</v>
      </c>
      <c r="S160" s="4">
        <v>145.71339051719053</v>
      </c>
      <c r="T160" s="4">
        <v>720.99712368168741</v>
      </c>
      <c r="U160" s="4">
        <v>281.6573852848461</v>
      </c>
      <c r="V160" s="4">
        <v>114.84985999806896</v>
      </c>
      <c r="Z160" s="1"/>
      <c r="AA160" s="1">
        <v>44835</v>
      </c>
      <c r="AB160" s="4">
        <v>338690000</v>
      </c>
      <c r="AC160" s="4">
        <v>137705</v>
      </c>
      <c r="AD160" s="4">
        <v>309390000</v>
      </c>
      <c r="AH160" s="1">
        <v>44835</v>
      </c>
      <c r="AI160" s="4">
        <v>697000</v>
      </c>
      <c r="AJ160" s="4">
        <v>1834657666.6666667</v>
      </c>
      <c r="AK160" s="4">
        <v>119511.66666666667</v>
      </c>
      <c r="AL160" s="6">
        <v>322490000</v>
      </c>
      <c r="AM160" s="4">
        <v>73.2</v>
      </c>
      <c r="AN160" s="4">
        <v>77.5</v>
      </c>
      <c r="AO160" s="4">
        <v>72.908333333333346</v>
      </c>
      <c r="AP160" s="4">
        <v>77.783333333333346</v>
      </c>
      <c r="AS160" s="4">
        <v>523708.33333333331</v>
      </c>
      <c r="AT160" s="4">
        <v>718310.66407589428</v>
      </c>
      <c r="AU160" s="4">
        <v>404196.66666666663</v>
      </c>
      <c r="AV160" s="4">
        <v>119511.66666666667</v>
      </c>
      <c r="AW160" s="4">
        <v>194602.33074256097</v>
      </c>
      <c r="AX160" s="4">
        <v>2013667250</v>
      </c>
      <c r="AY160" s="4">
        <v>2588815834.5832434</v>
      </c>
      <c r="AZ160" s="4">
        <v>1691177250</v>
      </c>
      <c r="BA160" s="4">
        <v>322490000</v>
      </c>
      <c r="BB160" s="4">
        <v>575148584.58324337</v>
      </c>
    </row>
    <row r="161" spans="4:54" x14ac:dyDescent="0.3">
      <c r="D161" s="1">
        <v>44866</v>
      </c>
      <c r="E161">
        <v>3222702000</v>
      </c>
      <c r="F161">
        <v>3904595000</v>
      </c>
      <c r="G161">
        <v>5272751000</v>
      </c>
      <c r="H161">
        <v>2154908000</v>
      </c>
      <c r="I161">
        <v>756000</v>
      </c>
      <c r="J161">
        <v>34724000</v>
      </c>
      <c r="K161">
        <v>246.3</v>
      </c>
      <c r="L161" s="4"/>
      <c r="M161" s="4"/>
      <c r="N161" s="4">
        <v>2154908000</v>
      </c>
      <c r="O161" s="4">
        <v>756000</v>
      </c>
      <c r="P161" s="4">
        <v>34724000</v>
      </c>
      <c r="Q161" s="4">
        <v>246.3</v>
      </c>
      <c r="S161" s="4">
        <v>162.53576882399182</v>
      </c>
      <c r="T161" s="4">
        <v>724.83221476510073</v>
      </c>
      <c r="U161" s="4">
        <v>315.4519109350727</v>
      </c>
      <c r="V161" s="4">
        <v>118.90508834604618</v>
      </c>
      <c r="Z161" s="1"/>
      <c r="AA161" s="1">
        <v>44866</v>
      </c>
      <c r="AB161" s="4">
        <v>350050000</v>
      </c>
      <c r="AC161" s="4">
        <v>144483</v>
      </c>
      <c r="AD161" s="4">
        <v>273790000</v>
      </c>
      <c r="AH161" s="1">
        <v>44866</v>
      </c>
      <c r="AI161" s="4">
        <v>741333.33333333337</v>
      </c>
      <c r="AJ161" s="4">
        <v>1867617666.6666667</v>
      </c>
      <c r="AK161" s="4">
        <v>130354</v>
      </c>
      <c r="AL161" s="6">
        <v>304066666.66666669</v>
      </c>
      <c r="AM161" s="4">
        <v>73.2</v>
      </c>
      <c r="AN161" s="4">
        <v>77.5</v>
      </c>
      <c r="AO161" s="4">
        <v>72.716666666666683</v>
      </c>
      <c r="AP161" s="4">
        <v>77.691666666666677</v>
      </c>
      <c r="AS161" s="4">
        <v>552375</v>
      </c>
      <c r="AT161" s="4">
        <v>759626.40385056136</v>
      </c>
      <c r="AU161" s="4">
        <v>422021</v>
      </c>
      <c r="AV161" s="4">
        <v>130354</v>
      </c>
      <c r="AW161" s="4">
        <v>207251.40385056136</v>
      </c>
      <c r="AX161" s="4">
        <v>2007398750</v>
      </c>
      <c r="AY161" s="4">
        <v>2583801887.8043542</v>
      </c>
      <c r="AZ161" s="4">
        <v>1703332083.3333333</v>
      </c>
      <c r="BA161" s="4">
        <v>304066666.66666669</v>
      </c>
      <c r="BB161" s="4">
        <v>576403137.80435419</v>
      </c>
    </row>
    <row r="162" spans="4:54" x14ac:dyDescent="0.3">
      <c r="D162" s="1">
        <v>44896</v>
      </c>
      <c r="E162">
        <v>3125399000</v>
      </c>
      <c r="F162">
        <v>2218647000</v>
      </c>
      <c r="G162">
        <v>5890077000</v>
      </c>
      <c r="H162">
        <v>2129661000</v>
      </c>
      <c r="I162">
        <v>810000</v>
      </c>
      <c r="J162">
        <v>35620000</v>
      </c>
      <c r="K162">
        <v>266.89999999999998</v>
      </c>
      <c r="L162" s="4"/>
      <c r="M162" s="4"/>
      <c r="N162" s="4">
        <v>2129661000</v>
      </c>
      <c r="O162" s="4">
        <v>810000</v>
      </c>
      <c r="P162" s="4">
        <v>35620000</v>
      </c>
      <c r="Q162" s="4">
        <v>266.89999999999998</v>
      </c>
      <c r="S162" s="4">
        <v>160.63149237437108</v>
      </c>
      <c r="T162" s="4">
        <v>776.60594439117926</v>
      </c>
      <c r="U162" s="4">
        <v>323.59166765082625</v>
      </c>
      <c r="V162" s="4">
        <v>128.85005310418077</v>
      </c>
      <c r="Z162" s="1"/>
      <c r="AA162" s="1">
        <v>44896</v>
      </c>
      <c r="AB162" s="4">
        <v>427630000</v>
      </c>
      <c r="AC162" s="4">
        <v>110294</v>
      </c>
      <c r="AD162" s="4">
        <v>304020000</v>
      </c>
      <c r="AH162" s="1">
        <v>44896</v>
      </c>
      <c r="AI162" s="4">
        <v>755333.33333333337</v>
      </c>
      <c r="AJ162" s="4">
        <v>1987535333.3333333</v>
      </c>
      <c r="AK162" s="4">
        <v>130827.33333333333</v>
      </c>
      <c r="AL162" s="6">
        <v>295733333.33333331</v>
      </c>
      <c r="AM162" s="4">
        <v>73.2</v>
      </c>
      <c r="AN162" s="4">
        <v>77.5</v>
      </c>
      <c r="AO162" s="4">
        <v>72.52500000000002</v>
      </c>
      <c r="AP162" s="4">
        <v>77.600000000000009</v>
      </c>
      <c r="AS162" s="4">
        <v>575625</v>
      </c>
      <c r="AT162" s="4">
        <v>793691.83040330897</v>
      </c>
      <c r="AU162" s="4">
        <v>444797.66666666669</v>
      </c>
      <c r="AV162" s="4">
        <v>130827.33333333333</v>
      </c>
      <c r="AW162" s="4">
        <v>218066.83040330897</v>
      </c>
      <c r="AX162" s="4">
        <v>2005561500</v>
      </c>
      <c r="AY162" s="4">
        <v>2584486469.0721645</v>
      </c>
      <c r="AZ162" s="4">
        <v>1709828166.6666667</v>
      </c>
      <c r="BA162" s="4">
        <v>295733333.33333331</v>
      </c>
      <c r="BB162" s="4">
        <v>578924969.07216454</v>
      </c>
    </row>
    <row r="163" spans="4:54" x14ac:dyDescent="0.3">
      <c r="D163" s="1">
        <v>44927</v>
      </c>
      <c r="E163">
        <v>4032030000</v>
      </c>
      <c r="F163">
        <v>3392721000</v>
      </c>
      <c r="G163">
        <v>5647738000</v>
      </c>
      <c r="K163">
        <v>213.7</v>
      </c>
      <c r="L163" s="4"/>
      <c r="M163" s="4"/>
      <c r="N163" s="4">
        <v>2243907500</v>
      </c>
      <c r="O163" s="4">
        <v>739000</v>
      </c>
      <c r="P163" s="4">
        <v>39408000</v>
      </c>
      <c r="Q163" s="4">
        <v>213.7</v>
      </c>
      <c r="S163" s="4">
        <v>169.24863181278337</v>
      </c>
      <c r="T163" s="4">
        <v>708.53307766059447</v>
      </c>
      <c r="U163" s="4">
        <v>358.0039426946592</v>
      </c>
      <c r="V163" s="4">
        <v>103.16694023365842</v>
      </c>
      <c r="Z163" s="1"/>
      <c r="AA163" s="1">
        <v>44927</v>
      </c>
      <c r="AB163" s="4">
        <v>561790000</v>
      </c>
      <c r="AC163" s="4">
        <v>130342</v>
      </c>
      <c r="AD163" s="4">
        <v>302200000</v>
      </c>
      <c r="AH163" s="1">
        <v>44927</v>
      </c>
      <c r="AI163" s="4">
        <v>772666.66666666663</v>
      </c>
      <c r="AJ163" s="4">
        <v>2072148333.3333333</v>
      </c>
      <c r="AK163" s="4">
        <v>128373</v>
      </c>
      <c r="AL163" s="6">
        <v>293336666.66666669</v>
      </c>
      <c r="AM163" s="4">
        <v>72</v>
      </c>
      <c r="AN163" s="4">
        <v>77</v>
      </c>
      <c r="AO163" s="4">
        <v>72.51666666666668</v>
      </c>
      <c r="AP163" s="4">
        <v>77.533333333333346</v>
      </c>
      <c r="AS163" s="4">
        <v>599541.66666666663</v>
      </c>
      <c r="AT163" s="4">
        <v>826763.9623075152</v>
      </c>
      <c r="AU163" s="4">
        <v>471168.66666666663</v>
      </c>
      <c r="AV163" s="4">
        <v>128373</v>
      </c>
      <c r="AW163" s="4">
        <v>227222.29564084858</v>
      </c>
      <c r="AX163" s="4">
        <v>1990394750</v>
      </c>
      <c r="AY163" s="4">
        <v>2567147141.014617</v>
      </c>
      <c r="AZ163" s="4">
        <v>1697058083.3333333</v>
      </c>
      <c r="BA163" s="4">
        <v>293336666.66666669</v>
      </c>
      <c r="BB163" s="4">
        <v>576752391.01461697</v>
      </c>
    </row>
    <row r="164" spans="4:54" x14ac:dyDescent="0.3">
      <c r="D164" s="1">
        <v>44958</v>
      </c>
      <c r="E164">
        <v>3766486000</v>
      </c>
      <c r="F164">
        <v>3249993000</v>
      </c>
      <c r="G164">
        <v>4610983000</v>
      </c>
      <c r="K164">
        <v>209.4</v>
      </c>
      <c r="L164" s="4"/>
      <c r="M164" s="4"/>
      <c r="N164" s="4">
        <v>1844104000</v>
      </c>
      <c r="O164" s="4">
        <v>586000</v>
      </c>
      <c r="P164" s="4">
        <v>39920000</v>
      </c>
      <c r="Q164" s="4">
        <v>209.4</v>
      </c>
      <c r="S164" s="4">
        <v>139.09311275998726</v>
      </c>
      <c r="T164" s="4">
        <v>561.84084372003827</v>
      </c>
      <c r="U164" s="4">
        <v>362.65523224651838</v>
      </c>
      <c r="V164" s="4">
        <v>101.0910495317177</v>
      </c>
      <c r="Z164" s="1"/>
      <c r="AA164" s="1">
        <v>44958</v>
      </c>
      <c r="AB164" s="4">
        <v>408100000</v>
      </c>
      <c r="AC164" s="4">
        <v>121487</v>
      </c>
      <c r="AD164" s="4">
        <v>237960000</v>
      </c>
      <c r="AH164" s="1">
        <v>44958</v>
      </c>
      <c r="AI164" s="4">
        <v>768333.33333333337</v>
      </c>
      <c r="AJ164" s="4">
        <v>2176158833.3333335</v>
      </c>
      <c r="AK164" s="4">
        <v>120707.66666666667</v>
      </c>
      <c r="AL164" s="6">
        <v>281393333.33333331</v>
      </c>
      <c r="AM164" s="4">
        <v>72</v>
      </c>
      <c r="AN164" s="4">
        <v>77</v>
      </c>
      <c r="AO164" s="4">
        <v>72.50833333333334</v>
      </c>
      <c r="AP164" s="4">
        <v>77.466666666666669</v>
      </c>
      <c r="AS164" s="4">
        <v>617750</v>
      </c>
      <c r="AT164" s="4">
        <v>851971.03781174566</v>
      </c>
      <c r="AU164" s="4">
        <v>497042.33333333331</v>
      </c>
      <c r="AV164" s="4">
        <v>120707.66666666667</v>
      </c>
      <c r="AW164" s="4">
        <v>234221.03781174566</v>
      </c>
      <c r="AX164" s="4">
        <v>1987009541.6666667</v>
      </c>
      <c r="AY164" s="4">
        <v>2564986499.5697074</v>
      </c>
      <c r="AZ164" s="4">
        <v>1705616208.3333335</v>
      </c>
      <c r="BA164" s="4">
        <v>281393333.33333331</v>
      </c>
      <c r="BB164" s="4">
        <v>577976957.90304065</v>
      </c>
    </row>
    <row r="165" spans="4:54" x14ac:dyDescent="0.3">
      <c r="D165" s="1">
        <v>44986</v>
      </c>
      <c r="E165">
        <v>5334416000</v>
      </c>
      <c r="F165">
        <v>2753762000</v>
      </c>
      <c r="G165">
        <v>5710748000</v>
      </c>
      <c r="H165">
        <v>2358154000</v>
      </c>
      <c r="I165">
        <v>668000</v>
      </c>
      <c r="J165">
        <v>43196000</v>
      </c>
      <c r="K165">
        <v>256.39999999999998</v>
      </c>
      <c r="L165" s="4"/>
      <c r="M165" s="4"/>
      <c r="N165" s="4">
        <v>1983043000</v>
      </c>
      <c r="O165" s="4">
        <v>675000</v>
      </c>
      <c r="P165" s="4">
        <v>41500000</v>
      </c>
      <c r="Q165" s="4">
        <v>256.39999999999998</v>
      </c>
      <c r="S165" s="4">
        <v>149.57270501387308</v>
      </c>
      <c r="T165" s="4">
        <v>647.17162032598276</v>
      </c>
      <c r="U165" s="4">
        <v>377.00882109795873</v>
      </c>
      <c r="V165" s="4">
        <v>123.78101766920923</v>
      </c>
      <c r="Z165" s="1"/>
      <c r="AA165" s="1">
        <v>44986</v>
      </c>
      <c r="AB165" s="4">
        <v>478310000</v>
      </c>
      <c r="AC165" s="4">
        <v>130235</v>
      </c>
      <c r="AD165" s="4">
        <v>296740000</v>
      </c>
      <c r="AH165" s="1">
        <v>44986</v>
      </c>
      <c r="AI165" s="4">
        <v>711666.66666666663</v>
      </c>
      <c r="AJ165" s="4">
        <v>2072557500</v>
      </c>
      <c r="AK165" s="4">
        <v>127354.66666666667</v>
      </c>
      <c r="AL165" s="6">
        <v>278966666.66666669</v>
      </c>
      <c r="AM165" s="4">
        <v>72</v>
      </c>
      <c r="AN165" s="4">
        <v>77</v>
      </c>
      <c r="AO165" s="4">
        <v>72.5</v>
      </c>
      <c r="AP165" s="4">
        <v>77.400000000000006</v>
      </c>
      <c r="AS165" s="4">
        <v>639083.33333333337</v>
      </c>
      <c r="AT165" s="4">
        <v>881494.25287356332</v>
      </c>
      <c r="AU165" s="4">
        <v>511728.66666666669</v>
      </c>
      <c r="AV165" s="4">
        <v>127354.66666666667</v>
      </c>
      <c r="AW165" s="4">
        <v>242410.91954022995</v>
      </c>
      <c r="AX165" s="4">
        <v>1972283875</v>
      </c>
      <c r="AY165" s="4">
        <v>2548170381.136951</v>
      </c>
      <c r="AZ165" s="4">
        <v>1693317208.3333333</v>
      </c>
      <c r="BA165" s="4">
        <v>278966666.66666669</v>
      </c>
      <c r="BB165" s="4">
        <v>575886506.13695097</v>
      </c>
    </row>
    <row r="166" spans="4:54" x14ac:dyDescent="0.3">
      <c r="D166" s="1">
        <v>45017</v>
      </c>
      <c r="E166">
        <v>4462198000</v>
      </c>
      <c r="F166">
        <v>3228827000</v>
      </c>
      <c r="G166">
        <v>5280728000</v>
      </c>
      <c r="H166">
        <v>1844104000</v>
      </c>
      <c r="I166">
        <v>586000</v>
      </c>
      <c r="J166">
        <v>39920000</v>
      </c>
      <c r="K166">
        <v>218.2</v>
      </c>
      <c r="L166" s="4"/>
      <c r="M166" s="4"/>
      <c r="N166" s="4">
        <v>1844104000</v>
      </c>
      <c r="O166" s="4">
        <v>586000</v>
      </c>
      <c r="P166" s="4">
        <v>39920000</v>
      </c>
      <c r="Q166" s="4">
        <v>218.2</v>
      </c>
      <c r="S166" s="4">
        <v>139.09311275998726</v>
      </c>
      <c r="T166" s="4">
        <v>561.84084372003827</v>
      </c>
      <c r="U166" s="4">
        <v>362.65523224651838</v>
      </c>
      <c r="V166" s="4">
        <v>105.33938399150335</v>
      </c>
      <c r="Z166" s="1"/>
      <c r="AA166" s="1">
        <v>45017</v>
      </c>
      <c r="AB166" s="4">
        <v>436840000</v>
      </c>
      <c r="AC166" s="4">
        <v>131595</v>
      </c>
      <c r="AD166" s="4">
        <v>293500000</v>
      </c>
      <c r="AH166" s="1">
        <v>45017</v>
      </c>
      <c r="AI166" s="4">
        <v>666666.66666666663</v>
      </c>
      <c r="AJ166" s="4">
        <v>2023684833.3333333</v>
      </c>
      <c r="AK166" s="4">
        <v>127772.33333333333</v>
      </c>
      <c r="AL166" s="6">
        <v>276066666.66666669</v>
      </c>
      <c r="AM166" s="4">
        <v>73.3</v>
      </c>
      <c r="AN166" s="4">
        <v>78.099999999999994</v>
      </c>
      <c r="AO166" s="4">
        <v>72.849999999999994</v>
      </c>
      <c r="AP166" s="4">
        <v>77.45</v>
      </c>
      <c r="AS166" s="4">
        <v>653666.66666666663</v>
      </c>
      <c r="AT166" s="4">
        <v>897277.51086707856</v>
      </c>
      <c r="AU166" s="4">
        <v>525894.33333333326</v>
      </c>
      <c r="AV166" s="4">
        <v>127772.33333333333</v>
      </c>
      <c r="AW166" s="4">
        <v>243610.84420041193</v>
      </c>
      <c r="AX166" s="4">
        <v>1977738375</v>
      </c>
      <c r="AY166" s="4">
        <v>2553567947.0626206</v>
      </c>
      <c r="AZ166" s="4">
        <v>1701671708.3333333</v>
      </c>
      <c r="BA166" s="4">
        <v>276066666.66666669</v>
      </c>
      <c r="BB166" s="4">
        <v>575829572.06262064</v>
      </c>
    </row>
    <row r="167" spans="4:54" x14ac:dyDescent="0.3">
      <c r="D167" s="1">
        <v>45047</v>
      </c>
      <c r="E167">
        <v>4602293000</v>
      </c>
      <c r="F167">
        <v>3936744000</v>
      </c>
      <c r="G167">
        <v>5472258000</v>
      </c>
      <c r="H167">
        <v>1983043000</v>
      </c>
      <c r="I167">
        <v>675000</v>
      </c>
      <c r="J167">
        <v>41500000</v>
      </c>
      <c r="K167">
        <v>229.7</v>
      </c>
      <c r="L167" s="4"/>
      <c r="M167" s="4"/>
      <c r="N167" s="4">
        <v>1983043000</v>
      </c>
      <c r="O167" s="4">
        <v>675000</v>
      </c>
      <c r="P167" s="4">
        <v>41500000</v>
      </c>
      <c r="Q167" s="4">
        <v>229.7</v>
      </c>
      <c r="S167" s="4">
        <v>149.57270501387308</v>
      </c>
      <c r="T167" s="4">
        <v>647.17162032598276</v>
      </c>
      <c r="U167" s="4">
        <v>377.00882109795873</v>
      </c>
      <c r="V167" s="4">
        <v>110.89118470599597</v>
      </c>
      <c r="Z167" s="1"/>
      <c r="AA167" s="1">
        <v>45047</v>
      </c>
      <c r="AB167" s="4">
        <v>477860000</v>
      </c>
      <c r="AC167" s="4">
        <v>156718</v>
      </c>
      <c r="AD167" s="4">
        <v>305820000</v>
      </c>
      <c r="AH167" s="1">
        <v>45047</v>
      </c>
      <c r="AI167" s="4">
        <v>615666.66666666663</v>
      </c>
      <c r="AJ167" s="4">
        <v>1890417000</v>
      </c>
      <c r="AK167" s="4">
        <v>139516</v>
      </c>
      <c r="AL167" s="6">
        <v>298686666.66666669</v>
      </c>
      <c r="AM167" s="4">
        <v>73.3</v>
      </c>
      <c r="AN167" s="4">
        <v>78.099999999999994</v>
      </c>
      <c r="AO167" s="4">
        <v>73.199999999999989</v>
      </c>
      <c r="AP167" s="4">
        <v>77.5</v>
      </c>
      <c r="AS167" s="4">
        <v>675000</v>
      </c>
      <c r="AT167" s="4">
        <v>922131.14754098374</v>
      </c>
      <c r="AU167" s="4">
        <v>535484</v>
      </c>
      <c r="AV167" s="4">
        <v>139516</v>
      </c>
      <c r="AW167" s="4">
        <v>247131.14754098374</v>
      </c>
      <c r="AX167" s="4">
        <v>1963012708.3333333</v>
      </c>
      <c r="AY167" s="4">
        <v>2532919623.6559138</v>
      </c>
      <c r="AZ167" s="4">
        <v>1664326041.6666665</v>
      </c>
      <c r="BA167" s="4">
        <v>298686666.66666669</v>
      </c>
      <c r="BB167" s="4">
        <v>569906915.32258058</v>
      </c>
    </row>
    <row r="168" spans="4:54" x14ac:dyDescent="0.3">
      <c r="D168" s="1">
        <v>45078</v>
      </c>
      <c r="E168">
        <v>4114606000</v>
      </c>
      <c r="F168">
        <v>2712139000</v>
      </c>
      <c r="G168">
        <v>5211023000</v>
      </c>
      <c r="H168">
        <v>2069553000</v>
      </c>
      <c r="I168">
        <v>749000</v>
      </c>
      <c r="J168">
        <v>46983000</v>
      </c>
      <c r="K168">
        <v>271.8</v>
      </c>
      <c r="L168" s="4"/>
      <c r="M168" s="4"/>
      <c r="N168" s="4">
        <v>2069553000</v>
      </c>
      <c r="O168" s="4">
        <v>749000</v>
      </c>
      <c r="P168" s="4">
        <v>46983000</v>
      </c>
      <c r="Q168" s="4">
        <v>271.8</v>
      </c>
      <c r="S168" s="4">
        <v>156.09779534764303</v>
      </c>
      <c r="T168" s="4">
        <v>718.12080536912754</v>
      </c>
      <c r="U168" s="4">
        <v>426.81940823241911</v>
      </c>
      <c r="V168" s="4">
        <v>131.21560297383414</v>
      </c>
      <c r="Z168" s="1"/>
      <c r="AA168" s="1">
        <v>45078</v>
      </c>
      <c r="AB168" s="4">
        <v>469180000</v>
      </c>
      <c r="AC168" s="4">
        <v>124506</v>
      </c>
      <c r="AD168" s="4">
        <v>311350000</v>
      </c>
      <c r="AH168" s="1">
        <v>45078</v>
      </c>
      <c r="AI168" s="4">
        <v>645333.33333333337</v>
      </c>
      <c r="AJ168" s="4">
        <v>1936730000</v>
      </c>
      <c r="AK168" s="4">
        <v>137606.33333333334</v>
      </c>
      <c r="AL168" s="6">
        <v>303556666.66666669</v>
      </c>
      <c r="AM168" s="4">
        <v>73.3</v>
      </c>
      <c r="AN168" s="4">
        <v>78.099999999999994</v>
      </c>
      <c r="AO168" s="4">
        <v>73.55</v>
      </c>
      <c r="AP168" s="4">
        <v>77.55</v>
      </c>
      <c r="AS168" s="4">
        <v>689583.33333333337</v>
      </c>
      <c r="AT168" s="4">
        <v>937570.81350555189</v>
      </c>
      <c r="AU168" s="4">
        <v>551977</v>
      </c>
      <c r="AV168" s="4">
        <v>137606.33333333334</v>
      </c>
      <c r="AW168" s="4">
        <v>247987.48017221852</v>
      </c>
      <c r="AX168" s="4">
        <v>1968467208.3333333</v>
      </c>
      <c r="AY168" s="4">
        <v>2538320062.3253813</v>
      </c>
      <c r="AZ168" s="4">
        <v>1664910541.6666665</v>
      </c>
      <c r="BA168" s="4">
        <v>303556666.66666669</v>
      </c>
      <c r="BB168" s="4">
        <v>569852853.99204803</v>
      </c>
    </row>
    <row r="169" spans="4:54" x14ac:dyDescent="0.3">
      <c r="D169" s="1">
        <v>45108</v>
      </c>
      <c r="E169">
        <v>3169773000</v>
      </c>
      <c r="F169">
        <v>3290774000</v>
      </c>
      <c r="G169">
        <v>5002238000</v>
      </c>
      <c r="H169">
        <v>2040028000</v>
      </c>
      <c r="I169">
        <v>752000</v>
      </c>
      <c r="J169">
        <v>44495000</v>
      </c>
      <c r="K169">
        <v>234.8</v>
      </c>
      <c r="L169" s="4"/>
      <c r="M169" s="4"/>
      <c r="N169" s="4">
        <v>2040028000</v>
      </c>
      <c r="O169" s="4">
        <v>752000</v>
      </c>
      <c r="P169" s="4">
        <v>44495000</v>
      </c>
      <c r="Q169" s="4">
        <v>234.8</v>
      </c>
      <c r="S169" s="4">
        <v>153.87084710923639</v>
      </c>
      <c r="T169" s="4">
        <v>720.99712368168741</v>
      </c>
      <c r="U169" s="4">
        <v>404.21704806635353</v>
      </c>
      <c r="V169" s="4">
        <v>113.35328763155357</v>
      </c>
      <c r="Z169" s="1"/>
      <c r="AA169" s="1">
        <v>45108</v>
      </c>
      <c r="AB169" s="4">
        <v>551100000</v>
      </c>
      <c r="AC169" s="4">
        <v>139176</v>
      </c>
      <c r="AD169" s="4">
        <v>328560000</v>
      </c>
      <c r="AH169" s="1">
        <v>45108</v>
      </c>
      <c r="AI169" s="4">
        <v>670000</v>
      </c>
      <c r="AJ169" s="4">
        <v>1965566666.6666667</v>
      </c>
      <c r="AK169" s="4">
        <v>140133.33333333334</v>
      </c>
      <c r="AL169" s="6">
        <v>315243333.33333331</v>
      </c>
      <c r="AM169" s="4">
        <v>75.599999999999994</v>
      </c>
      <c r="AN169" s="4">
        <v>77.5</v>
      </c>
      <c r="AO169" s="4">
        <v>73.541666666666657</v>
      </c>
      <c r="AP169" s="4">
        <v>77.541666666666671</v>
      </c>
      <c r="AS169" s="4">
        <v>701583.33333333337</v>
      </c>
      <c r="AT169" s="4">
        <v>953994.33427762054</v>
      </c>
      <c r="AU169" s="4">
        <v>561450</v>
      </c>
      <c r="AV169" s="4">
        <v>140133.33333333334</v>
      </c>
      <c r="AW169" s="4">
        <v>252411.00094428717</v>
      </c>
      <c r="AX169" s="4">
        <v>1974014375</v>
      </c>
      <c r="AY169" s="4">
        <v>2545746641.5905423</v>
      </c>
      <c r="AZ169" s="4">
        <v>1658771041.6666667</v>
      </c>
      <c r="BA169" s="4">
        <v>315243333.33333331</v>
      </c>
      <c r="BB169" s="4">
        <v>571732266.59054232</v>
      </c>
    </row>
    <row r="170" spans="4:54" x14ac:dyDescent="0.3">
      <c r="D170" s="1">
        <v>45139</v>
      </c>
      <c r="E170">
        <v>3366827000</v>
      </c>
      <c r="F170">
        <v>3261789000</v>
      </c>
      <c r="G170">
        <v>5679719000</v>
      </c>
      <c r="H170">
        <v>2080114000</v>
      </c>
      <c r="I170">
        <v>800000</v>
      </c>
      <c r="J170">
        <v>48810000</v>
      </c>
      <c r="K170">
        <v>236.6</v>
      </c>
      <c r="L170" s="4"/>
      <c r="M170" s="4"/>
      <c r="N170" s="4">
        <v>2080114000</v>
      </c>
      <c r="O170" s="4">
        <v>800000</v>
      </c>
      <c r="P170" s="4">
        <v>48810000</v>
      </c>
      <c r="Q170" s="4">
        <v>236.6</v>
      </c>
      <c r="S170" s="4">
        <v>156.8943677556299</v>
      </c>
      <c r="T170" s="4">
        <v>767.0182166826462</v>
      </c>
      <c r="U170" s="4">
        <v>443.41688091063531</v>
      </c>
      <c r="V170" s="4">
        <v>114.22226513469154</v>
      </c>
      <c r="Z170" s="1"/>
      <c r="AA170" s="1">
        <v>45139</v>
      </c>
      <c r="AB170" s="4">
        <v>491520000</v>
      </c>
      <c r="AC170" s="4">
        <v>147394</v>
      </c>
      <c r="AD170" s="4">
        <v>339090000</v>
      </c>
      <c r="AH170" s="1">
        <v>45139</v>
      </c>
      <c r="AI170" s="4">
        <v>725333.33333333337</v>
      </c>
      <c r="AJ170" s="4">
        <v>2030874666.6666667</v>
      </c>
      <c r="AK170" s="4">
        <v>137025.33333333334</v>
      </c>
      <c r="AL170" s="6">
        <v>326333333.33333331</v>
      </c>
      <c r="AM170" s="4">
        <v>75.599999999999994</v>
      </c>
      <c r="AN170" s="4">
        <v>77.5</v>
      </c>
      <c r="AO170" s="4">
        <v>73.533333333333331</v>
      </c>
      <c r="AP170" s="4">
        <v>77.533333333333346</v>
      </c>
      <c r="AS170" s="4">
        <v>712666.66666666663</v>
      </c>
      <c r="AT170" s="4">
        <v>969174.9773345422</v>
      </c>
      <c r="AU170" s="4">
        <v>575641.33333333326</v>
      </c>
      <c r="AV170" s="4">
        <v>137025.33333333334</v>
      </c>
      <c r="AW170" s="4">
        <v>256508.31066787557</v>
      </c>
      <c r="AX170" s="4">
        <v>1991267041.6666667</v>
      </c>
      <c r="AY170" s="4">
        <v>2568272194.7549438</v>
      </c>
      <c r="AZ170" s="4">
        <v>1664933708.3333335</v>
      </c>
      <c r="BA170" s="4">
        <v>326333333.33333331</v>
      </c>
      <c r="BB170" s="4">
        <v>577005153.0882771</v>
      </c>
    </row>
    <row r="171" spans="4:54" x14ac:dyDescent="0.3">
      <c r="D171" s="1">
        <v>45170</v>
      </c>
      <c r="E171">
        <v>3373251000</v>
      </c>
      <c r="F171">
        <v>3891351000</v>
      </c>
      <c r="G171">
        <v>5881950000</v>
      </c>
      <c r="H171">
        <v>2193337000</v>
      </c>
      <c r="I171">
        <v>847000</v>
      </c>
      <c r="J171">
        <v>51396000</v>
      </c>
      <c r="K171">
        <v>261.39999999999998</v>
      </c>
      <c r="L171" s="4"/>
      <c r="M171" s="4"/>
      <c r="N171" s="4">
        <v>2193337000</v>
      </c>
      <c r="O171" s="4">
        <v>847000</v>
      </c>
      <c r="P171" s="4">
        <v>51396000</v>
      </c>
      <c r="Q171" s="4">
        <v>261.39999999999998</v>
      </c>
      <c r="S171" s="4">
        <v>165.43430883597244</v>
      </c>
      <c r="T171" s="4">
        <v>812.08053691275165</v>
      </c>
      <c r="U171" s="4">
        <v>466.90952696748644</v>
      </c>
      <c r="V171" s="4">
        <v>126.19484406681474</v>
      </c>
      <c r="Z171" s="1"/>
      <c r="AA171" s="1">
        <v>45170</v>
      </c>
      <c r="AB171" s="4">
        <v>427070000</v>
      </c>
      <c r="AC171" s="4">
        <v>175927</v>
      </c>
      <c r="AD171" s="4">
        <v>316230000</v>
      </c>
      <c r="AH171" s="1">
        <v>45170</v>
      </c>
      <c r="AI171" s="4">
        <v>767000</v>
      </c>
      <c r="AJ171" s="4">
        <v>2063231666.6666667</v>
      </c>
      <c r="AK171" s="4">
        <v>154165.66666666666</v>
      </c>
      <c r="AL171" s="6">
        <v>327960000</v>
      </c>
      <c r="AM171" s="4">
        <v>75.599999999999994</v>
      </c>
      <c r="AN171" s="4">
        <v>77.5</v>
      </c>
      <c r="AO171" s="4">
        <v>73.525000000000006</v>
      </c>
      <c r="AP171" s="4">
        <v>77.525000000000006</v>
      </c>
      <c r="AS171" s="4">
        <v>719833.33333333337</v>
      </c>
      <c r="AT171" s="4">
        <v>979032.07525784872</v>
      </c>
      <c r="AU171" s="4">
        <v>565667.66666666674</v>
      </c>
      <c r="AV171" s="4">
        <v>154165.66666666666</v>
      </c>
      <c r="AW171" s="4">
        <v>259198.74192451534</v>
      </c>
      <c r="AX171" s="4">
        <v>2015013625</v>
      </c>
      <c r="AY171" s="4">
        <v>2599179135.7626567</v>
      </c>
      <c r="AZ171" s="4">
        <v>1687053625</v>
      </c>
      <c r="BA171" s="4">
        <v>327960000</v>
      </c>
      <c r="BB171" s="4">
        <v>584165510.76265669</v>
      </c>
    </row>
    <row r="172" spans="4:54" x14ac:dyDescent="0.3">
      <c r="D172" s="1">
        <v>45200</v>
      </c>
      <c r="E172">
        <v>2680847000</v>
      </c>
      <c r="F172">
        <v>4865106000</v>
      </c>
      <c r="G172">
        <v>5590512000</v>
      </c>
      <c r="H172">
        <v>2133965000</v>
      </c>
      <c r="I172">
        <v>927000</v>
      </c>
      <c r="J172">
        <v>52240000</v>
      </c>
      <c r="K172">
        <v>248.8</v>
      </c>
      <c r="L172" s="4"/>
      <c r="M172" s="4"/>
      <c r="N172" s="4">
        <v>2133965000</v>
      </c>
      <c r="O172" s="4">
        <v>927000</v>
      </c>
      <c r="P172" s="4">
        <v>52240000</v>
      </c>
      <c r="Q172" s="4">
        <v>248.8</v>
      </c>
      <c r="S172" s="4">
        <v>160.95612523527208</v>
      </c>
      <c r="T172" s="4">
        <v>888.78235858101618</v>
      </c>
      <c r="U172" s="4">
        <v>474.57688708812924</v>
      </c>
      <c r="V172" s="4">
        <v>120.11200154484894</v>
      </c>
      <c r="Z172" s="1"/>
      <c r="AA172" s="1">
        <v>45200</v>
      </c>
      <c r="AB172" s="4">
        <v>426970000</v>
      </c>
      <c r="AC172" s="4">
        <v>204156</v>
      </c>
      <c r="AD172" s="4">
        <v>303430000</v>
      </c>
      <c r="AH172" s="1">
        <v>45200</v>
      </c>
      <c r="AI172" s="4">
        <v>799666.66666666663</v>
      </c>
      <c r="AJ172" s="4">
        <v>2104493000</v>
      </c>
      <c r="AK172" s="4">
        <v>175825.66666666666</v>
      </c>
      <c r="AL172" s="6">
        <v>319583333.33333331</v>
      </c>
      <c r="AM172" s="4">
        <v>76.901469000000006</v>
      </c>
      <c r="AN172" s="4">
        <v>77.522012000000004</v>
      </c>
      <c r="AO172" s="4">
        <v>73.833455749999999</v>
      </c>
      <c r="AP172" s="4">
        <v>77.526834333333341</v>
      </c>
      <c r="AS172" s="4">
        <v>727250</v>
      </c>
      <c r="AT172" s="4">
        <v>984987.08019636478</v>
      </c>
      <c r="AU172" s="4">
        <v>551424.33333333337</v>
      </c>
      <c r="AV172" s="4">
        <v>175825.66666666666</v>
      </c>
      <c r="AW172" s="4">
        <v>257737.08019636478</v>
      </c>
      <c r="AX172" s="4">
        <v>2041473208.3333333</v>
      </c>
      <c r="AY172" s="4">
        <v>2633247218.0610938</v>
      </c>
      <c r="AZ172" s="4">
        <v>1721889875</v>
      </c>
      <c r="BA172" s="4">
        <v>319583333.33333331</v>
      </c>
      <c r="BB172" s="4">
        <v>591774009.72776055</v>
      </c>
    </row>
    <row r="173" spans="4:54" x14ac:dyDescent="0.3">
      <c r="D173" s="1">
        <v>45231</v>
      </c>
      <c r="E173">
        <v>2549999000</v>
      </c>
      <c r="F173">
        <v>3706318000</v>
      </c>
      <c r="G173">
        <v>5531534000</v>
      </c>
      <c r="H173">
        <v>2255284000</v>
      </c>
      <c r="I173">
        <v>1006000</v>
      </c>
      <c r="J173">
        <v>53100000</v>
      </c>
      <c r="K173">
        <v>262.60000000000002</v>
      </c>
      <c r="L173" s="4"/>
      <c r="M173" s="4"/>
      <c r="N173" s="4">
        <v>2255284000</v>
      </c>
      <c r="O173" s="4">
        <v>1006000</v>
      </c>
      <c r="P173" s="4">
        <v>53100000</v>
      </c>
      <c r="Q173" s="4">
        <v>262.60000000000002</v>
      </c>
      <c r="S173" s="4">
        <v>170.10671400191916</v>
      </c>
      <c r="T173" s="4">
        <v>964.52540747842761</v>
      </c>
      <c r="U173" s="4">
        <v>482.38960000726763</v>
      </c>
      <c r="V173" s="4">
        <v>126.77416240224007</v>
      </c>
      <c r="Z173" s="1"/>
      <c r="AA173" s="1">
        <v>45231</v>
      </c>
      <c r="AB173" s="4">
        <v>459120000</v>
      </c>
      <c r="AC173" s="4">
        <v>162542</v>
      </c>
      <c r="AD173" s="4">
        <v>291850000</v>
      </c>
      <c r="AH173" s="1">
        <v>45231</v>
      </c>
      <c r="AI173" s="4">
        <v>858000</v>
      </c>
      <c r="AJ173" s="4">
        <v>2135805333.3333333</v>
      </c>
      <c r="AK173" s="4">
        <v>180875</v>
      </c>
      <c r="AL173" s="6">
        <v>303836666.66666669</v>
      </c>
      <c r="AM173" s="4">
        <v>76.901469000000006</v>
      </c>
      <c r="AN173" s="4">
        <v>77.522012000000004</v>
      </c>
      <c r="AO173" s="4">
        <v>74.141911500000006</v>
      </c>
      <c r="AP173" s="4">
        <v>77.528668666666675</v>
      </c>
      <c r="AS173" s="4">
        <v>741833.33333333337</v>
      </c>
      <c r="AT173" s="4">
        <v>1000558.6831050793</v>
      </c>
      <c r="AU173" s="4">
        <v>560958.33333333337</v>
      </c>
      <c r="AV173" s="4">
        <v>180875</v>
      </c>
      <c r="AW173" s="4">
        <v>258725.34977174597</v>
      </c>
      <c r="AX173" s="4">
        <v>2058313958.3333333</v>
      </c>
      <c r="AY173" s="4">
        <v>2654906879.9091887</v>
      </c>
      <c r="AZ173" s="4">
        <v>1754477291.6666665</v>
      </c>
      <c r="BA173" s="4">
        <v>303836666.66666669</v>
      </c>
      <c r="BB173" s="4">
        <v>596592921.57585549</v>
      </c>
    </row>
    <row r="174" spans="4:54" x14ac:dyDescent="0.3">
      <c r="D174" s="1">
        <v>45261</v>
      </c>
      <c r="E174">
        <v>2330598000</v>
      </c>
      <c r="F174">
        <v>3547256000</v>
      </c>
      <c r="G174">
        <v>5280870000</v>
      </c>
      <c r="H174">
        <v>2460019000</v>
      </c>
      <c r="I174">
        <v>1141000</v>
      </c>
      <c r="J174">
        <v>50830000</v>
      </c>
      <c r="K174">
        <v>285</v>
      </c>
      <c r="L174" s="4"/>
      <c r="M174" s="4"/>
      <c r="N174" s="4">
        <v>2460019000</v>
      </c>
      <c r="O174" s="4">
        <v>1141000</v>
      </c>
      <c r="P174" s="4">
        <v>50830000</v>
      </c>
      <c r="Q174" s="4">
        <v>285</v>
      </c>
      <c r="S174" s="4">
        <v>185.54902552063825</v>
      </c>
      <c r="T174" s="4">
        <v>1093.9597315436242</v>
      </c>
      <c r="U174" s="4">
        <v>461.76767172070458</v>
      </c>
      <c r="V174" s="4">
        <v>137.58810466351264</v>
      </c>
      <c r="Z174" s="1"/>
      <c r="AA174" s="1">
        <v>45261</v>
      </c>
      <c r="AB174" s="4">
        <v>449160000</v>
      </c>
      <c r="AC174" s="4">
        <v>150791</v>
      </c>
      <c r="AD174" s="4">
        <v>299790000</v>
      </c>
      <c r="AH174" s="1">
        <v>45261</v>
      </c>
      <c r="AI174" s="4">
        <v>926666.66666666663</v>
      </c>
      <c r="AJ174" s="4">
        <v>2194195333.3333335</v>
      </c>
      <c r="AK174" s="4">
        <v>172496.33333333334</v>
      </c>
      <c r="AL174" s="6">
        <v>298356666.66666669</v>
      </c>
      <c r="AM174" s="4">
        <v>76.901469000000006</v>
      </c>
      <c r="AN174" s="4">
        <v>77.522012000000004</v>
      </c>
      <c r="AO174" s="4">
        <v>74.450367250000014</v>
      </c>
      <c r="AP174" s="4">
        <v>77.53050300000001</v>
      </c>
      <c r="AS174" s="4">
        <v>762666.66666666663</v>
      </c>
      <c r="AT174" s="4">
        <v>1024396.1109092669</v>
      </c>
      <c r="AU174" s="4">
        <v>590170.33333333326</v>
      </c>
      <c r="AV174" s="4">
        <v>172496.33333333334</v>
      </c>
      <c r="AW174" s="4">
        <v>261729.44424260024</v>
      </c>
      <c r="AX174" s="4">
        <v>2066678625</v>
      </c>
      <c r="AY174" s="4">
        <v>2665632938.0450425</v>
      </c>
      <c r="AZ174" s="4">
        <v>1768321958.3333333</v>
      </c>
      <c r="BA174" s="4">
        <v>298356666.66666669</v>
      </c>
      <c r="BB174" s="4">
        <v>598954313.04504251</v>
      </c>
    </row>
    <row r="175" spans="4:54" x14ac:dyDescent="0.3">
      <c r="D175" s="1">
        <v>45292</v>
      </c>
      <c r="E175">
        <v>3055793000</v>
      </c>
      <c r="F175">
        <v>3796865000</v>
      </c>
      <c r="G175">
        <v>5016476000</v>
      </c>
      <c r="K175">
        <v>269.89999999999998</v>
      </c>
      <c r="N175" s="4">
        <v>2461504500</v>
      </c>
      <c r="O175" s="4">
        <v>1012500</v>
      </c>
      <c r="P175" s="4">
        <v>52970000</v>
      </c>
      <c r="Q175" s="4">
        <v>269.89999999999998</v>
      </c>
      <c r="S175" s="4">
        <v>185.66107062167646</v>
      </c>
      <c r="T175" s="4">
        <v>970.75743048897414</v>
      </c>
      <c r="U175" s="4">
        <v>481.20860851949089</v>
      </c>
      <c r="V175" s="4">
        <v>130.29834894274407</v>
      </c>
      <c r="Z175" s="1"/>
      <c r="AA175" s="1">
        <v>45292</v>
      </c>
      <c r="AB175" s="4">
        <v>684180000</v>
      </c>
      <c r="AC175" s="4">
        <v>165699</v>
      </c>
      <c r="AD175" s="4">
        <v>353550000</v>
      </c>
      <c r="AH175" s="1">
        <v>45292</v>
      </c>
      <c r="AI175" s="4">
        <v>1024666.6666666666</v>
      </c>
      <c r="AJ175" s="4">
        <v>2283089333.3333335</v>
      </c>
      <c r="AK175" s="4">
        <v>159677.33333333334</v>
      </c>
      <c r="AL175" s="6">
        <v>315063333.33333331</v>
      </c>
      <c r="AM175" s="4">
        <v>64.870558000000003</v>
      </c>
      <c r="AN175" s="4">
        <v>77.011117999999996</v>
      </c>
      <c r="AO175" s="4">
        <v>73.856247083333344</v>
      </c>
      <c r="AP175" s="4">
        <v>77.531429500000002</v>
      </c>
      <c r="AS175" s="4">
        <v>790250</v>
      </c>
      <c r="AT175" s="4">
        <v>1069983.963723944</v>
      </c>
      <c r="AU175" s="4">
        <v>630572.66666666663</v>
      </c>
      <c r="AV175" s="4">
        <v>159677.33333333334</v>
      </c>
      <c r="AW175" s="4">
        <v>279733.96372394403</v>
      </c>
      <c r="AX175" s="4">
        <v>2094208458.3333333</v>
      </c>
      <c r="AY175" s="4">
        <v>2701109049.373755</v>
      </c>
      <c r="AZ175" s="4">
        <v>1779145125</v>
      </c>
      <c r="BA175" s="4">
        <v>315063333.33333331</v>
      </c>
      <c r="BB175" s="4">
        <v>606900591.04042172</v>
      </c>
    </row>
    <row r="176" spans="4:54" x14ac:dyDescent="0.3">
      <c r="D176" s="1">
        <v>45323</v>
      </c>
      <c r="E176">
        <v>2793807000</v>
      </c>
      <c r="F176">
        <v>3221233000</v>
      </c>
      <c r="G176">
        <v>3708212000</v>
      </c>
      <c r="K176">
        <v>182.8</v>
      </c>
      <c r="N176" s="4">
        <v>2369095000</v>
      </c>
      <c r="O176" s="4">
        <v>831000</v>
      </c>
      <c r="P176" s="4">
        <v>46200000</v>
      </c>
      <c r="Q176" s="4">
        <v>182.8</v>
      </c>
      <c r="S176" s="4">
        <v>178.69100548240337</v>
      </c>
      <c r="T176" s="4">
        <v>796.74017257909884</v>
      </c>
      <c r="U176" s="4">
        <v>419.70620565604077</v>
      </c>
      <c r="V176" s="4">
        <v>88.249493096456519</v>
      </c>
      <c r="Z176" s="1"/>
      <c r="AA176" s="1">
        <v>45323</v>
      </c>
      <c r="AB176" s="4">
        <v>604630000</v>
      </c>
      <c r="AC176" s="4">
        <v>139790</v>
      </c>
      <c r="AD176" s="4">
        <v>241460000</v>
      </c>
      <c r="AH176" s="1">
        <v>45323</v>
      </c>
      <c r="AI176" s="4">
        <v>1053166.6666666667</v>
      </c>
      <c r="AJ176" s="4">
        <v>2392269166.6666665</v>
      </c>
      <c r="AK176" s="4">
        <v>152093.33333333334</v>
      </c>
      <c r="AL176" s="6">
        <v>298266666.66666669</v>
      </c>
      <c r="AM176" s="4">
        <v>64.870558000000003</v>
      </c>
      <c r="AN176" s="4">
        <v>77.011117999999996</v>
      </c>
      <c r="AO176" s="4">
        <v>73.262126916666674</v>
      </c>
      <c r="AP176" s="4">
        <v>77.532356000000007</v>
      </c>
      <c r="AS176" s="4">
        <v>813041.66666666663</v>
      </c>
      <c r="AT176" s="4">
        <v>1109770.7654481225</v>
      </c>
      <c r="AU176" s="4">
        <v>660948.33333333326</v>
      </c>
      <c r="AV176" s="4">
        <v>152093.33333333334</v>
      </c>
      <c r="AW176" s="4">
        <v>296729.09878145589</v>
      </c>
      <c r="AX176" s="4">
        <v>2112341541.6666667</v>
      </c>
      <c r="AY176" s="4">
        <v>2724464534.0929232</v>
      </c>
      <c r="AZ176" s="4">
        <v>1814074875</v>
      </c>
      <c r="BA176" s="4">
        <v>298266666.66666669</v>
      </c>
      <c r="BB176" s="4">
        <v>612122992.42625642</v>
      </c>
    </row>
    <row r="177" spans="4:54" x14ac:dyDescent="0.3">
      <c r="D177" s="1">
        <v>45352</v>
      </c>
      <c r="E177">
        <v>3219042000</v>
      </c>
      <c r="F177">
        <v>4097341000</v>
      </c>
      <c r="G177">
        <v>4472226000</v>
      </c>
      <c r="H177">
        <v>2462990000</v>
      </c>
      <c r="I177">
        <v>884000</v>
      </c>
      <c r="J177">
        <v>55110000</v>
      </c>
      <c r="K177">
        <v>267.89999999999998</v>
      </c>
      <c r="N177" s="4">
        <v>2407169000</v>
      </c>
      <c r="O177" s="4">
        <v>922000</v>
      </c>
      <c r="P177" s="4">
        <v>49820000</v>
      </c>
      <c r="Q177" s="4">
        <v>267.89999999999998</v>
      </c>
      <c r="S177" s="4">
        <v>181.56276931742775</v>
      </c>
      <c r="T177" s="4">
        <v>883.98849472674976</v>
      </c>
      <c r="U177" s="4">
        <v>452.59227631566989</v>
      </c>
      <c r="V177" s="4">
        <v>129.33281838370186</v>
      </c>
      <c r="Z177" s="1"/>
      <c r="AA177" s="1">
        <v>45352</v>
      </c>
      <c r="AB177" s="4">
        <v>516640000</v>
      </c>
      <c r="AC177" s="4">
        <v>183156</v>
      </c>
      <c r="AD177" s="4">
        <v>288350000</v>
      </c>
      <c r="AH177" s="1">
        <v>45352</v>
      </c>
      <c r="AI177" s="4">
        <v>994833.33333333337</v>
      </c>
      <c r="AJ177" s="4">
        <v>2430206166.6666665</v>
      </c>
      <c r="AK177" s="4">
        <v>162881.66666666666</v>
      </c>
      <c r="AL177" s="6">
        <v>294453333.33333331</v>
      </c>
      <c r="AM177" s="4">
        <v>64.870558000000003</v>
      </c>
      <c r="AN177" s="4">
        <v>77.011117999999996</v>
      </c>
      <c r="AO177" s="4">
        <v>72.668006750000004</v>
      </c>
      <c r="AP177" s="4">
        <v>77.533282499999999</v>
      </c>
      <c r="AS177" s="4">
        <v>833458.33333333337</v>
      </c>
      <c r="AT177" s="4">
        <v>1146939.8578671394</v>
      </c>
      <c r="AU177" s="4">
        <v>670576.66666666674</v>
      </c>
      <c r="AV177" s="4">
        <v>162881.66666666666</v>
      </c>
      <c r="AW177" s="4">
        <v>313481.52453380602</v>
      </c>
      <c r="AX177" s="4">
        <v>2156090791.6666665</v>
      </c>
      <c r="AY177" s="4">
        <v>2780858390.2876372</v>
      </c>
      <c r="AZ177" s="4">
        <v>1861637458.3333333</v>
      </c>
      <c r="BA177" s="4">
        <v>294453333.33333331</v>
      </c>
      <c r="BB177" s="4">
        <v>624767598.62097073</v>
      </c>
    </row>
    <row r="178" spans="4:54" x14ac:dyDescent="0.3">
      <c r="D178" s="1">
        <v>45383</v>
      </c>
      <c r="E178">
        <v>2851763000</v>
      </c>
      <c r="F178">
        <v>4841563000</v>
      </c>
      <c r="G178">
        <v>4299324000</v>
      </c>
      <c r="H178">
        <v>2369095000</v>
      </c>
      <c r="I178">
        <v>831000</v>
      </c>
      <c r="J178">
        <v>46200000</v>
      </c>
      <c r="K178">
        <v>232.8</v>
      </c>
      <c r="N178" s="4">
        <v>2369095000</v>
      </c>
      <c r="O178" s="4">
        <v>831000</v>
      </c>
      <c r="P178" s="4">
        <v>46200000</v>
      </c>
      <c r="Q178" s="4">
        <v>232.8</v>
      </c>
      <c r="S178" s="4">
        <v>178.69100548240337</v>
      </c>
      <c r="T178" s="4">
        <v>796.74017257909884</v>
      </c>
      <c r="U178" s="4">
        <v>419.70620565604077</v>
      </c>
      <c r="V178" s="4">
        <v>112.38775707251136</v>
      </c>
      <c r="Z178" s="1"/>
      <c r="AA178" s="1">
        <v>45383</v>
      </c>
      <c r="AB178" s="4">
        <v>503100000</v>
      </c>
      <c r="AC178" s="4">
        <v>224034</v>
      </c>
      <c r="AD178" s="4">
        <v>286700000</v>
      </c>
      <c r="AH178" s="1">
        <v>45383</v>
      </c>
      <c r="AI178" s="4">
        <v>921833.33333333337</v>
      </c>
      <c r="AJ178" s="4">
        <v>2412589500</v>
      </c>
      <c r="AK178" s="4">
        <v>182326.66666666666</v>
      </c>
      <c r="AL178" s="6">
        <v>272170000</v>
      </c>
      <c r="AM178" s="4">
        <v>73</v>
      </c>
      <c r="AN178" s="4">
        <v>76.5</v>
      </c>
      <c r="AO178" s="4">
        <v>72.643006749999998</v>
      </c>
      <c r="AP178" s="4">
        <v>77.399949166666673</v>
      </c>
      <c r="AS178" s="4">
        <v>854041.66666666663</v>
      </c>
      <c r="AT178" s="4">
        <v>1175669.4895708824</v>
      </c>
      <c r="AU178" s="4">
        <v>671715</v>
      </c>
      <c r="AV178" s="4">
        <v>182326.66666666666</v>
      </c>
      <c r="AW178" s="4">
        <v>321627.82290421578</v>
      </c>
      <c r="AX178" s="4">
        <v>2191434625</v>
      </c>
      <c r="AY178" s="4">
        <v>2831312744.5098772</v>
      </c>
      <c r="AZ178" s="4">
        <v>1919264625</v>
      </c>
      <c r="BA178" s="4">
        <v>272170000</v>
      </c>
      <c r="BB178" s="4">
        <v>639878119.5098772</v>
      </c>
    </row>
    <row r="179" spans="4:54" x14ac:dyDescent="0.3">
      <c r="D179" s="1">
        <v>45413</v>
      </c>
      <c r="E179">
        <v>2826716000</v>
      </c>
      <c r="F179">
        <v>4600550000</v>
      </c>
      <c r="G179">
        <v>4636353000</v>
      </c>
      <c r="H179">
        <v>2407169000</v>
      </c>
      <c r="I179">
        <v>922000</v>
      </c>
      <c r="J179">
        <v>49820000</v>
      </c>
      <c r="K179">
        <v>242.6</v>
      </c>
      <c r="N179" s="4">
        <v>2407169000</v>
      </c>
      <c r="O179" s="4">
        <v>922000</v>
      </c>
      <c r="P179" s="4">
        <v>49820000</v>
      </c>
      <c r="Q179" s="4">
        <v>242.6</v>
      </c>
      <c r="S179" s="4">
        <v>181.56276931742775</v>
      </c>
      <c r="T179" s="4">
        <v>883.98849472674976</v>
      </c>
      <c r="U179" s="4">
        <v>452.59227631566989</v>
      </c>
      <c r="V179" s="4">
        <v>117.11885681181811</v>
      </c>
      <c r="Z179" s="1"/>
      <c r="AA179" s="1">
        <v>45413</v>
      </c>
      <c r="AB179" s="4">
        <v>593660000</v>
      </c>
      <c r="AC179" s="4">
        <v>226758</v>
      </c>
      <c r="AD179" s="4">
        <v>320370000</v>
      </c>
      <c r="AH179" s="1">
        <v>45413</v>
      </c>
      <c r="AI179" s="4">
        <v>861333.33333333337</v>
      </c>
      <c r="AJ179" s="4">
        <v>2381786333.3333335</v>
      </c>
      <c r="AK179" s="4">
        <v>211316</v>
      </c>
      <c r="AL179" s="6">
        <v>298473333.33333331</v>
      </c>
      <c r="AM179" s="4">
        <v>73</v>
      </c>
      <c r="AN179" s="4">
        <v>76.5</v>
      </c>
      <c r="AO179" s="4">
        <v>72.618006749999992</v>
      </c>
      <c r="AP179" s="4">
        <v>77.266615833333347</v>
      </c>
      <c r="AS179" s="4">
        <v>874458.33333333337</v>
      </c>
      <c r="AT179" s="4">
        <v>1204189.3911296779</v>
      </c>
      <c r="AU179" s="4">
        <v>663142.33333333337</v>
      </c>
      <c r="AV179" s="4">
        <v>211316</v>
      </c>
      <c r="AW179" s="4">
        <v>329731.05779634451</v>
      </c>
      <c r="AX179" s="4">
        <v>2235183875</v>
      </c>
      <c r="AY179" s="4">
        <v>2892819687.8990607</v>
      </c>
      <c r="AZ179" s="4">
        <v>1936710541.6666667</v>
      </c>
      <c r="BA179" s="4">
        <v>298473333.33333331</v>
      </c>
      <c r="BB179" s="4">
        <v>657635812.89906073</v>
      </c>
    </row>
    <row r="180" spans="4:54" x14ac:dyDescent="0.3">
      <c r="D180" s="1">
        <v>45444</v>
      </c>
      <c r="E180">
        <v>2901272000</v>
      </c>
      <c r="F180">
        <v>2979738000</v>
      </c>
      <c r="G180">
        <v>5112545000</v>
      </c>
      <c r="H180">
        <v>2438974000</v>
      </c>
      <c r="I180">
        <v>1025000</v>
      </c>
      <c r="J180">
        <v>49142000</v>
      </c>
      <c r="K180">
        <v>286.2</v>
      </c>
      <c r="N180" s="4">
        <v>2438974000</v>
      </c>
      <c r="O180" s="4">
        <v>1025000</v>
      </c>
      <c r="P180" s="4">
        <v>49142000</v>
      </c>
      <c r="Q180" s="4">
        <v>286.2</v>
      </c>
      <c r="S180" s="4">
        <v>183.96168849515925</v>
      </c>
      <c r="T180" s="4">
        <v>982.74209012464041</v>
      </c>
      <c r="U180" s="4">
        <v>446.43295147941899</v>
      </c>
      <c r="V180" s="4">
        <v>138.16742299893795</v>
      </c>
      <c r="Z180" s="1"/>
      <c r="AA180" s="1">
        <v>45444</v>
      </c>
      <c r="AB180" s="4">
        <v>610280000</v>
      </c>
      <c r="AC180" s="4">
        <v>146126</v>
      </c>
      <c r="AD180" s="4">
        <v>344040000</v>
      </c>
      <c r="AH180" s="1">
        <v>45444</v>
      </c>
      <c r="AI180" s="4">
        <v>891666.66666666663</v>
      </c>
      <c r="AJ180" s="4">
        <v>2394477666.6666665</v>
      </c>
      <c r="AK180" s="4">
        <v>198972.66666666666</v>
      </c>
      <c r="AL180" s="6">
        <v>317036666.66666669</v>
      </c>
      <c r="AM180" s="4">
        <v>73</v>
      </c>
      <c r="AN180" s="4">
        <v>76.5</v>
      </c>
      <c r="AO180" s="4">
        <v>72.593006749999986</v>
      </c>
      <c r="AP180" s="4">
        <v>77.133282500000007</v>
      </c>
      <c r="AS180" s="4">
        <v>895041.66666666663</v>
      </c>
      <c r="AT180" s="4">
        <v>1232958.5269130166</v>
      </c>
      <c r="AU180" s="4">
        <v>696069</v>
      </c>
      <c r="AV180" s="4">
        <v>198972.66666666666</v>
      </c>
      <c r="AW180" s="4">
        <v>337916.86024634994</v>
      </c>
      <c r="AX180" s="4">
        <v>2270527708.3333335</v>
      </c>
      <c r="AY180" s="4">
        <v>2943642011.2593203</v>
      </c>
      <c r="AZ180" s="4">
        <v>1953491041.6666667</v>
      </c>
      <c r="BA180" s="4">
        <v>317036666.66666669</v>
      </c>
      <c r="BB180" s="4">
        <v>673114302.92598677</v>
      </c>
    </row>
    <row r="181" spans="4:54" x14ac:dyDescent="0.3">
      <c r="D181" s="1">
        <v>45474</v>
      </c>
      <c r="E181">
        <v>2585585000</v>
      </c>
      <c r="F181">
        <v>3944685000</v>
      </c>
      <c r="G181">
        <v>5351257000</v>
      </c>
      <c r="H181">
        <v>2291726000</v>
      </c>
      <c r="I181">
        <v>988000</v>
      </c>
      <c r="J181">
        <v>45965000</v>
      </c>
      <c r="K181">
        <v>246.8</v>
      </c>
      <c r="Z181" s="1"/>
      <c r="AA181" s="1">
        <v>45474</v>
      </c>
      <c r="AB181" s="4">
        <v>707820000</v>
      </c>
      <c r="AC181" s="4">
        <v>191864</v>
      </c>
      <c r="AD181" s="4">
        <v>327680000</v>
      </c>
      <c r="AH181" s="1">
        <v>45474</v>
      </c>
      <c r="AI181" s="4">
        <v>926000</v>
      </c>
      <c r="AJ181" s="4">
        <v>2405079333.3333335</v>
      </c>
      <c r="AK181" s="4">
        <v>188249.33333333334</v>
      </c>
      <c r="AL181" s="6">
        <v>330696666.66666669</v>
      </c>
      <c r="AM181" s="4">
        <v>73</v>
      </c>
      <c r="AN181" s="4">
        <v>76.5</v>
      </c>
      <c r="AO181" s="4">
        <v>72.376340083333346</v>
      </c>
      <c r="AP181" s="4">
        <v>77.049949166666678</v>
      </c>
      <c r="AS181" s="4">
        <v>918041.66666666663</v>
      </c>
      <c r="AT181" s="4">
        <v>1268427.8669101577</v>
      </c>
      <c r="AU181" s="4">
        <v>729792.33333333326</v>
      </c>
      <c r="AV181" s="4">
        <v>188249.33333333334</v>
      </c>
      <c r="AW181" s="4">
        <v>350386.2002434911</v>
      </c>
      <c r="AX181" s="4">
        <v>2301312791.6666665</v>
      </c>
      <c r="AY181" s="4">
        <v>2986780415.2455688</v>
      </c>
      <c r="AZ181" s="4">
        <v>1970616124.9999998</v>
      </c>
      <c r="BA181" s="4">
        <v>330696666.66666669</v>
      </c>
      <c r="BB181" s="4">
        <v>685467623.57890224</v>
      </c>
    </row>
    <row r="182" spans="4:54" x14ac:dyDescent="0.3">
      <c r="Z182" s="1"/>
      <c r="AA182" s="1"/>
    </row>
    <row r="183" spans="4:54" x14ac:dyDescent="0.3">
      <c r="Z183" s="1"/>
      <c r="AA183" s="1"/>
    </row>
    <row r="184" spans="4:54" x14ac:dyDescent="0.3">
      <c r="I184">
        <v>103000</v>
      </c>
      <c r="Z184" s="1"/>
      <c r="AA184" s="1"/>
    </row>
    <row r="185" spans="4:54" x14ac:dyDescent="0.3">
      <c r="Z185" s="1"/>
      <c r="AA185" s="1"/>
    </row>
    <row r="186" spans="4:54" x14ac:dyDescent="0.3">
      <c r="M186" t="s">
        <v>45</v>
      </c>
      <c r="N186" s="4">
        <v>25130501500</v>
      </c>
      <c r="O186" s="4">
        <v>9483000</v>
      </c>
      <c r="P186" s="4">
        <v>2115776923.0769231</v>
      </c>
      <c r="Z186" s="1"/>
      <c r="AA186" s="1"/>
      <c r="AB186" s="4">
        <v>5637020000</v>
      </c>
      <c r="AC186" s="4">
        <v>1774869</v>
      </c>
      <c r="AD186" s="4">
        <v>3626520000</v>
      </c>
    </row>
    <row r="187" spans="4:54" x14ac:dyDescent="0.3">
      <c r="M187" t="s">
        <v>46</v>
      </c>
      <c r="N187" s="4">
        <v>32413695935.907963</v>
      </c>
      <c r="O187" s="4">
        <v>12737344.82485041</v>
      </c>
      <c r="P187" s="4">
        <v>2728960655.7523861</v>
      </c>
      <c r="Z187" s="1"/>
      <c r="AA187" s="1"/>
      <c r="AC187" s="7">
        <v>0.18716323948117683</v>
      </c>
    </row>
    <row r="188" spans="4:54" x14ac:dyDescent="0.3">
      <c r="N188" s="4">
        <v>31413126875</v>
      </c>
      <c r="O188" s="4">
        <v>11853750</v>
      </c>
      <c r="P188" s="4">
        <v>2644721153.8461537</v>
      </c>
      <c r="Z188" s="1"/>
      <c r="AA188" s="1"/>
    </row>
    <row r="189" spans="4:54" x14ac:dyDescent="0.3">
      <c r="Z189" s="1"/>
      <c r="AA189" s="1"/>
    </row>
    <row r="190" spans="4:54" x14ac:dyDescent="0.3">
      <c r="N190" s="4">
        <v>7283194435.9079628</v>
      </c>
      <c r="O190" s="4">
        <v>3254344.8248504102</v>
      </c>
      <c r="P190" s="4">
        <v>613183732.67546296</v>
      </c>
      <c r="Z190" s="1"/>
      <c r="AA190" s="1"/>
    </row>
    <row r="191" spans="4:54" x14ac:dyDescent="0.3">
      <c r="N191" s="4">
        <v>6282625375</v>
      </c>
      <c r="O191" s="4">
        <v>2370750</v>
      </c>
      <c r="P191" s="4">
        <v>528944230.7692306</v>
      </c>
      <c r="Z191" s="1"/>
      <c r="AA191" s="1"/>
    </row>
    <row r="192" spans="4:54" x14ac:dyDescent="0.3">
      <c r="Z192" s="1"/>
      <c r="AA192" s="1"/>
    </row>
    <row r="193" spans="14:27" x14ac:dyDescent="0.3">
      <c r="N193">
        <v>2.0083149785215477</v>
      </c>
      <c r="O193">
        <v>1.8335690267002298</v>
      </c>
      <c r="P193">
        <v>0.10877799487592078</v>
      </c>
      <c r="Z193" s="1"/>
      <c r="AA193" s="1"/>
    </row>
    <row r="194" spans="14:27" x14ac:dyDescent="0.3">
      <c r="N194">
        <v>1.732411616370515</v>
      </c>
      <c r="O194">
        <v>1.3357323836294397</v>
      </c>
      <c r="P194">
        <v>0.14585449157021899</v>
      </c>
      <c r="Z194" s="1"/>
      <c r="AA194" s="1"/>
    </row>
    <row r="195" spans="14:27" x14ac:dyDescent="0.3">
      <c r="Z195" s="1"/>
      <c r="AA195" s="1"/>
    </row>
    <row r="196" spans="14:27" x14ac:dyDescent="0.3">
      <c r="Z196" s="1"/>
      <c r="AA196" s="1"/>
    </row>
    <row r="197" spans="14:27" x14ac:dyDescent="0.3">
      <c r="Z197" s="1"/>
      <c r="AA197" s="1"/>
    </row>
    <row r="198" spans="14:27" x14ac:dyDescent="0.3">
      <c r="Z198" s="1"/>
      <c r="AA198" s="1"/>
    </row>
    <row r="199" spans="14:27" x14ac:dyDescent="0.3">
      <c r="Z199" s="1"/>
      <c r="AA199" s="1"/>
    </row>
    <row r="200" spans="14:27" x14ac:dyDescent="0.3">
      <c r="Z200" s="1"/>
      <c r="AA200" s="1"/>
    </row>
    <row r="201" spans="14:27" x14ac:dyDescent="0.3">
      <c r="Z201" s="1"/>
      <c r="AA201" s="1"/>
    </row>
    <row r="202" spans="14:27" x14ac:dyDescent="0.3">
      <c r="Z202" s="1"/>
      <c r="AA202" s="1"/>
    </row>
    <row r="203" spans="14:27" x14ac:dyDescent="0.3">
      <c r="Z203" s="1"/>
      <c r="AA203" s="1"/>
    </row>
    <row r="204" spans="14:27" x14ac:dyDescent="0.3">
      <c r="Z204" s="1"/>
      <c r="AA204" s="1"/>
    </row>
    <row r="205" spans="14:27" x14ac:dyDescent="0.3">
      <c r="Z205" s="1"/>
      <c r="AA205" s="1"/>
    </row>
    <row r="206" spans="14:27" x14ac:dyDescent="0.3">
      <c r="Z206" s="1"/>
      <c r="AA206" s="1"/>
    </row>
    <row r="207" spans="14:27" x14ac:dyDescent="0.3">
      <c r="Z207" s="1"/>
      <c r="AA207" s="1"/>
    </row>
    <row r="208" spans="14:27" x14ac:dyDescent="0.3">
      <c r="Z208" s="1"/>
      <c r="AA208" s="1"/>
    </row>
    <row r="209" spans="26:27" x14ac:dyDescent="0.3">
      <c r="Z209" s="1"/>
      <c r="AA209" s="1"/>
    </row>
    <row r="210" spans="26:27" x14ac:dyDescent="0.3">
      <c r="Z210" s="1"/>
      <c r="AA210" s="1"/>
    </row>
    <row r="211" spans="26:27" x14ac:dyDescent="0.3">
      <c r="Z211" s="1"/>
      <c r="AA211" s="1"/>
    </row>
    <row r="212" spans="26:27" x14ac:dyDescent="0.3">
      <c r="Z212" s="1"/>
      <c r="AA212" s="1"/>
    </row>
    <row r="213" spans="26:27" x14ac:dyDescent="0.3">
      <c r="Z213" s="1"/>
      <c r="AA213" s="1"/>
    </row>
    <row r="214" spans="26:27" x14ac:dyDescent="0.3">
      <c r="Z214" s="1"/>
      <c r="AA214" s="1"/>
    </row>
    <row r="215" spans="26:27" x14ac:dyDescent="0.3">
      <c r="Z215" s="1"/>
      <c r="AA215" s="1"/>
    </row>
    <row r="216" spans="26:27" x14ac:dyDescent="0.3">
      <c r="Z216" s="1"/>
      <c r="AA216" s="1"/>
    </row>
    <row r="217" spans="26:27" x14ac:dyDescent="0.3">
      <c r="Z217" s="1"/>
      <c r="AA217" s="1"/>
    </row>
    <row r="218" spans="26:27" x14ac:dyDescent="0.3">
      <c r="Z218" s="1"/>
      <c r="AA218" s="1"/>
    </row>
    <row r="219" spans="26:27" x14ac:dyDescent="0.3">
      <c r="Z219" s="1"/>
      <c r="AA219" s="1"/>
    </row>
    <row r="220" spans="26:27" x14ac:dyDescent="0.3">
      <c r="Z220" s="1"/>
      <c r="AA220" s="1"/>
    </row>
    <row r="221" spans="26:27" x14ac:dyDescent="0.3">
      <c r="Z221" s="1"/>
      <c r="AA221" s="1"/>
    </row>
    <row r="222" spans="26:27" x14ac:dyDescent="0.3">
      <c r="Z222" s="1"/>
      <c r="AA222" s="1"/>
    </row>
    <row r="223" spans="26:27" x14ac:dyDescent="0.3">
      <c r="Z223" s="1"/>
      <c r="AA223" s="1"/>
    </row>
    <row r="224" spans="26:27" x14ac:dyDescent="0.3">
      <c r="Z224" s="1"/>
      <c r="AA224" s="1"/>
    </row>
    <row r="225" spans="26:27" x14ac:dyDescent="0.3">
      <c r="Z225" s="1"/>
      <c r="AA225" s="1"/>
    </row>
    <row r="226" spans="26:27" x14ac:dyDescent="0.3">
      <c r="Z226" s="1"/>
      <c r="AA226" s="1"/>
    </row>
    <row r="227" spans="26:27" x14ac:dyDescent="0.3">
      <c r="Z227" s="1"/>
      <c r="AA227" s="1"/>
    </row>
    <row r="228" spans="26:27" x14ac:dyDescent="0.3">
      <c r="Z228" s="1"/>
      <c r="AA228" s="1"/>
    </row>
    <row r="229" spans="26:27" x14ac:dyDescent="0.3">
      <c r="Z229" s="1"/>
      <c r="AA229" s="1"/>
    </row>
    <row r="230" spans="26:27" x14ac:dyDescent="0.3">
      <c r="Z230" s="1"/>
      <c r="AA230" s="1"/>
    </row>
    <row r="231" spans="26:27" x14ac:dyDescent="0.3">
      <c r="Z231" s="1"/>
      <c r="AA231" s="1"/>
    </row>
    <row r="232" spans="26:27" x14ac:dyDescent="0.3">
      <c r="Z232" s="1"/>
      <c r="AA232" s="1"/>
    </row>
    <row r="233" spans="26:27" x14ac:dyDescent="0.3">
      <c r="Z233" s="1"/>
      <c r="AA233" s="1"/>
    </row>
    <row r="234" spans="26:27" x14ac:dyDescent="0.3">
      <c r="Z234" s="1"/>
      <c r="AA234" s="1"/>
    </row>
    <row r="235" spans="26:27" x14ac:dyDescent="0.3">
      <c r="Z235" s="1"/>
      <c r="AA235" s="1"/>
    </row>
    <row r="236" spans="26:27" x14ac:dyDescent="0.3">
      <c r="Z236" s="1"/>
      <c r="AA236" s="1"/>
    </row>
    <row r="237" spans="26:27" x14ac:dyDescent="0.3">
      <c r="Z237" s="1"/>
      <c r="AA237" s="1"/>
    </row>
    <row r="238" spans="26:27" x14ac:dyDescent="0.3">
      <c r="Z238" s="1"/>
      <c r="AA238" s="1"/>
    </row>
    <row r="239" spans="26:27" x14ac:dyDescent="0.3">
      <c r="Z239" s="1"/>
      <c r="AA239" s="1"/>
    </row>
    <row r="240" spans="26:27" x14ac:dyDescent="0.3">
      <c r="Z240" s="1"/>
      <c r="AA240" s="1"/>
    </row>
    <row r="241" spans="27:27" x14ac:dyDescent="0.3">
      <c r="AA241" s="1"/>
    </row>
    <row r="242" spans="27:27" x14ac:dyDescent="0.3">
      <c r="AA242" s="1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EmbeddedDataStore" shapeId="5121" r:id="rId4">
          <objectPr defaultSiz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4</xdr:col>
                <xdr:colOff>83820</xdr:colOff>
                <xdr:row>3</xdr:row>
                <xdr:rowOff>99060</xdr:rowOff>
              </to>
            </anchor>
          </objectPr>
        </oleObject>
      </mc:Choice>
      <mc:Fallback>
        <oleObject progId="Mbnd.EmbeddedDataStore" shapeId="5121" r:id="rId4"/>
      </mc:Fallback>
    </mc:AlternateContent>
    <mc:AlternateContent xmlns:mc="http://schemas.openxmlformats.org/markup-compatibility/2006">
      <mc:Choice Requires="x14">
        <oleObject progId="Mbnd.EmbeddedDataStore" shapeId="5122" r:id="rId6">
          <objectPr defaultSize="0" r:id="rId7">
            <anchor moveWithCells="1">
              <from>
                <xdr:col>26</xdr:col>
                <xdr:colOff>22860</xdr:colOff>
                <xdr:row>2</xdr:row>
                <xdr:rowOff>7620</xdr:rowOff>
              </from>
              <to>
                <xdr:col>27</xdr:col>
                <xdr:colOff>106680</xdr:colOff>
                <xdr:row>3</xdr:row>
                <xdr:rowOff>106680</xdr:rowOff>
              </to>
            </anchor>
          </objectPr>
        </oleObject>
      </mc:Choice>
      <mc:Fallback>
        <oleObject progId="Mbnd.EmbeddedDataStore" shapeId="5122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B5AFC-8A2E-4572-A3CA-ADFC34BAFDC8}">
  <dimension ref="B3:E15"/>
  <sheetViews>
    <sheetView workbookViewId="0">
      <selection activeCell="D26" sqref="D26"/>
    </sheetView>
  </sheetViews>
  <sheetFormatPr defaultRowHeight="14.4" x14ac:dyDescent="0.3"/>
  <sheetData>
    <row r="3" spans="2:5" x14ac:dyDescent="0.3">
      <c r="C3" t="s">
        <v>68</v>
      </c>
      <c r="D3" t="s">
        <v>53</v>
      </c>
      <c r="E3" t="s">
        <v>53</v>
      </c>
    </row>
    <row r="4" spans="2:5" x14ac:dyDescent="0.3">
      <c r="B4" s="8" t="s">
        <v>69</v>
      </c>
      <c r="C4" t="s">
        <v>70</v>
      </c>
      <c r="D4">
        <v>1730</v>
      </c>
      <c r="E4">
        <v>1.8134171907756812E-2</v>
      </c>
    </row>
    <row r="5" spans="2:5" x14ac:dyDescent="0.3">
      <c r="B5" s="8" t="s">
        <v>71</v>
      </c>
      <c r="C5" t="s">
        <v>72</v>
      </c>
      <c r="D5">
        <v>1910</v>
      </c>
      <c r="E5">
        <v>2.0020964360587003E-2</v>
      </c>
    </row>
    <row r="6" spans="2:5" x14ac:dyDescent="0.3">
      <c r="B6" s="8" t="s">
        <v>73</v>
      </c>
      <c r="C6" t="s">
        <v>74</v>
      </c>
      <c r="D6">
        <v>2500</v>
      </c>
      <c r="E6">
        <v>2.6205450733752619E-2</v>
      </c>
    </row>
    <row r="7" spans="2:5" x14ac:dyDescent="0.3">
      <c r="B7" s="8" t="s">
        <v>75</v>
      </c>
      <c r="C7" t="s">
        <v>76</v>
      </c>
      <c r="D7">
        <v>2600</v>
      </c>
      <c r="E7">
        <v>2.7253668763102725E-2</v>
      </c>
    </row>
    <row r="8" spans="2:5" x14ac:dyDescent="0.3">
      <c r="B8" s="8" t="s">
        <v>77</v>
      </c>
      <c r="C8" t="s">
        <v>78</v>
      </c>
      <c r="D8">
        <v>2920</v>
      </c>
      <c r="E8">
        <v>3.0607966457023062E-2</v>
      </c>
    </row>
    <row r="9" spans="2:5" x14ac:dyDescent="0.3">
      <c r="B9" s="8" t="s">
        <v>79</v>
      </c>
      <c r="C9" t="s">
        <v>80</v>
      </c>
      <c r="D9">
        <v>4230</v>
      </c>
      <c r="E9">
        <v>4.4339622641509431E-2</v>
      </c>
    </row>
    <row r="10" spans="2:5" x14ac:dyDescent="0.3">
      <c r="B10" s="8" t="s">
        <v>81</v>
      </c>
      <c r="C10" t="s">
        <v>82</v>
      </c>
      <c r="D10">
        <v>4340</v>
      </c>
      <c r="E10">
        <v>4.5492662473794548E-2</v>
      </c>
    </row>
    <row r="11" spans="2:5" x14ac:dyDescent="0.3">
      <c r="B11" s="8" t="s">
        <v>83</v>
      </c>
      <c r="C11" t="s">
        <v>84</v>
      </c>
      <c r="D11">
        <v>4510</v>
      </c>
      <c r="E11">
        <v>4.7274633123689729E-2</v>
      </c>
    </row>
    <row r="12" spans="2:5" x14ac:dyDescent="0.3">
      <c r="B12" s="8" t="s">
        <v>85</v>
      </c>
      <c r="C12" t="s">
        <v>47</v>
      </c>
      <c r="D12">
        <v>5100</v>
      </c>
      <c r="E12">
        <v>5.3459119496855348E-2</v>
      </c>
    </row>
    <row r="13" spans="2:5" x14ac:dyDescent="0.3">
      <c r="B13" s="8" t="s">
        <v>86</v>
      </c>
      <c r="C13" t="s">
        <v>87</v>
      </c>
      <c r="D13">
        <v>5140</v>
      </c>
      <c r="E13">
        <v>5.3878406708595387E-2</v>
      </c>
    </row>
    <row r="14" spans="2:5" ht="26.4" x14ac:dyDescent="0.3">
      <c r="B14" s="9" t="s">
        <v>88</v>
      </c>
      <c r="C14" t="s">
        <v>89</v>
      </c>
      <c r="D14">
        <v>6700</v>
      </c>
      <c r="E14">
        <v>7.0230607966457026E-2</v>
      </c>
    </row>
    <row r="15" spans="2:5" x14ac:dyDescent="0.3">
      <c r="B15" s="8" t="s">
        <v>90</v>
      </c>
      <c r="C15" t="s">
        <v>91</v>
      </c>
      <c r="D15">
        <v>10970</v>
      </c>
      <c r="E15">
        <v>0.1149895178197065</v>
      </c>
    </row>
  </sheetData>
  <autoFilter ref="C3:E3" xr:uid="{85C4C81F-0BE0-4E5A-9861-EAA441DF910B}">
    <sortState xmlns:xlrd2="http://schemas.microsoft.com/office/spreadsheetml/2017/richdata2" ref="C4:E15">
      <sortCondition ref="E3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Chart 1</vt:lpstr>
      <vt:lpstr>Chart 2</vt:lpstr>
      <vt:lpstr>Chart 3</vt:lpstr>
      <vt:lpstr>Chart 4</vt:lpstr>
      <vt:lpstr>'Chart 1'!Macrobond_Object2</vt:lpstr>
      <vt:lpstr>'Chart 3'!Macrobond_Object4</vt:lpstr>
      <vt:lpstr>'Chart 3'!Macrobond_Object6</vt:lpstr>
      <vt:lpstr>'Chart 3'!Macrobond_Object7</vt:lpstr>
      <vt:lpstr>'Chart 3'!Macrobond_Object8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Junyu</dc:creator>
  <cp:lastModifiedBy>ROZENBERG Olivier</cp:lastModifiedBy>
  <dcterms:created xsi:type="dcterms:W3CDTF">2024-10-26T11:06:35Z</dcterms:created>
  <dcterms:modified xsi:type="dcterms:W3CDTF">2025-03-04T14:27:18Z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631efb-39c2-48e2-ad25-a3fdc067b3fa_Enabled">
    <vt:lpwstr>true</vt:lpwstr>
  </property>
  <property fmtid="{D5CDD505-2E9C-101B-9397-08002B2CF9AE}" pid="3" name="MSIP_Label_06631efb-39c2-48e2-ad25-a3fdc067b3fa_SetDate">
    <vt:lpwstr>2024-10-26T11:08:00Z</vt:lpwstr>
  </property>
  <property fmtid="{D5CDD505-2E9C-101B-9397-08002B2CF9AE}" pid="4" name="MSIP_Label_06631efb-39c2-48e2-ad25-a3fdc067b3fa_Method">
    <vt:lpwstr>Privileged</vt:lpwstr>
  </property>
  <property fmtid="{D5CDD505-2E9C-101B-9397-08002B2CF9AE}" pid="5" name="MSIP_Label_06631efb-39c2-48e2-ad25-a3fdc067b3fa_Name">
    <vt:lpwstr>Confidential</vt:lpwstr>
  </property>
  <property fmtid="{D5CDD505-2E9C-101B-9397-08002B2CF9AE}" pid="6" name="MSIP_Label_06631efb-39c2-48e2-ad25-a3fdc067b3fa_SiteId">
    <vt:lpwstr>1e7aeb3b-24a6-4c97-9062-0135644f0526</vt:lpwstr>
  </property>
  <property fmtid="{D5CDD505-2E9C-101B-9397-08002B2CF9AE}" pid="7" name="MSIP_Label_06631efb-39c2-48e2-ad25-a3fdc067b3fa_ActionId">
    <vt:lpwstr>db6593f5-9165-400f-b2b2-8c8b143910ea</vt:lpwstr>
  </property>
  <property fmtid="{D5CDD505-2E9C-101B-9397-08002B2CF9AE}" pid="8" name="MSIP_Label_06631efb-39c2-48e2-ad25-a3fdc067b3fa_ContentBits">
    <vt:lpwstr>0</vt:lpwstr>
  </property>
</Properties>
</file>