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oulot\2- En cours\"/>
    </mc:Choice>
  </mc:AlternateContent>
  <xr:revisionPtr revIDLastSave="0" documentId="13_ncr:9_{CC665018-F83A-429F-B884-0189854F129C}" xr6:coauthVersionLast="47" xr6:coauthVersionMax="47" xr10:uidLastSave="{00000000-0000-0000-0000-000000000000}"/>
  <bookViews>
    <workbookView xWindow="-110" yWindow="-110" windowWidth="19420" windowHeight="10420" xr2:uid="{79CF6589-AA13-4BC1-B108-7431A69502B0}"/>
  </bookViews>
  <sheets>
    <sheet name="Graph" sheetId="4" r:id="rId1"/>
    <sheet name="Imports Steel crude" sheetId="2" r:id="rId2"/>
    <sheet name="Imports steel derivatives" sheetId="3" r:id="rId3"/>
    <sheet name="Imports Alu primary" sheetId="6" r:id="rId4"/>
    <sheet name="Imports alu All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24" i="4" l="1"/>
  <c r="AT23" i="4"/>
  <c r="AT22" i="4"/>
  <c r="AM25" i="4"/>
  <c r="AD28" i="4"/>
  <c r="AM22" i="4"/>
  <c r="AM23" i="4"/>
  <c r="AX30" i="4"/>
  <c r="AD5" i="4"/>
  <c r="AX25" i="4"/>
  <c r="AX24" i="4"/>
  <c r="AX23" i="4"/>
  <c r="AX22" i="4"/>
  <c r="AJ22" i="4"/>
  <c r="AD11" i="4"/>
  <c r="AQ22" i="4"/>
  <c r="AD26" i="4"/>
  <c r="AP23" i="4"/>
  <c r="AP22" i="4"/>
  <c r="AO24" i="4"/>
  <c r="AL25" i="4"/>
  <c r="AL23" i="4"/>
  <c r="AL22" i="4"/>
  <c r="AK25" i="4"/>
  <c r="AK24" i="4"/>
  <c r="AK23" i="4"/>
  <c r="AK22" i="4"/>
  <c r="AJ25" i="4"/>
  <c r="AJ24" i="4"/>
  <c r="AJ23" i="4"/>
  <c r="M9" i="4"/>
  <c r="H9" i="4"/>
  <c r="AN23" i="4" s="1"/>
  <c r="B9" i="4"/>
  <c r="AN22" i="4" s="1"/>
  <c r="AL10" i="4"/>
  <c r="AG5" i="4" s="1"/>
  <c r="AD16" i="4"/>
  <c r="AD17" i="4"/>
  <c r="AD15" i="4"/>
  <c r="AD7" i="4"/>
  <c r="AD6" i="4"/>
  <c r="AF5" i="4" s="1"/>
  <c r="AD14" i="4"/>
  <c r="AD21" i="4"/>
  <c r="AD13" i="4"/>
  <c r="U17" i="4" s="1"/>
  <c r="AN25" i="4" s="1"/>
  <c r="AD12" i="4"/>
  <c r="AD10" i="4"/>
  <c r="AD9" i="4"/>
  <c r="AD8" i="4"/>
  <c r="AD22" i="4"/>
  <c r="AY24" i="4" l="1"/>
  <c r="AV24" i="4" s="1"/>
  <c r="AW24" i="4" s="1"/>
  <c r="AY23" i="4"/>
  <c r="AV23" i="4" s="1"/>
  <c r="AW23" i="4" s="1"/>
  <c r="AY22" i="4"/>
  <c r="AV22" i="4" s="1"/>
  <c r="AW22" i="4" s="1"/>
  <c r="AY25" i="4"/>
  <c r="AV25" i="4" s="1"/>
  <c r="AW25" i="4" s="1"/>
  <c r="AL12" i="4"/>
</calcChain>
</file>

<file path=xl/sharedStrings.xml><?xml version="1.0" encoding="utf-8"?>
<sst xmlns="http://schemas.openxmlformats.org/spreadsheetml/2006/main" count="1254" uniqueCount="240">
  <si>
    <t xml:space="preserve">List of supplying markets for a product imported by United States of America </t>
  </si>
  <si>
    <t>Product: 72 Iron and steel</t>
  </si>
  <si>
    <t>Sources: ITC calculations based on US Census Bureau statistics since January, 2015.</t>
  </si>
  <si>
    <t>               ITC calculations based on UN COMTRADE statistics until January, 2015.</t>
  </si>
  <si>
    <t>Unit : US Dollar thousand</t>
  </si>
  <si>
    <t>Exporters</t>
  </si>
  <si>
    <t>Imported value in 2020</t>
  </si>
  <si>
    <t>Imported value in 2021</t>
  </si>
  <si>
    <t>Imported value in 2022</t>
  </si>
  <si>
    <t>Imported value in 2023</t>
  </si>
  <si>
    <t>Imported value in 2024</t>
  </si>
  <si>
    <t>World</t>
  </si>
  <si>
    <t>Canada</t>
  </si>
  <si>
    <t>Brazil</t>
  </si>
  <si>
    <t>Mexico</t>
  </si>
  <si>
    <t>Korea, Republic of</t>
  </si>
  <si>
    <t>Germany</t>
  </si>
  <si>
    <t>Japan</t>
  </si>
  <si>
    <t>Taipei, Chinese</t>
  </si>
  <si>
    <t>Viet Nam</t>
  </si>
  <si>
    <t>Netherlands</t>
  </si>
  <si>
    <t>Trinidad and Tobago</t>
  </si>
  <si>
    <t>Sweden</t>
  </si>
  <si>
    <t>Italy</t>
  </si>
  <si>
    <t>China</t>
  </si>
  <si>
    <t>South Africa</t>
  </si>
  <si>
    <t>India</t>
  </si>
  <si>
    <t>United Kingdom</t>
  </si>
  <si>
    <t>Ukraine</t>
  </si>
  <si>
    <t>Australia</t>
  </si>
  <si>
    <t>Belgium</t>
  </si>
  <si>
    <t>France</t>
  </si>
  <si>
    <t>Romania</t>
  </si>
  <si>
    <t>Austria</t>
  </si>
  <si>
    <t>Spain</t>
  </si>
  <si>
    <t>Malaysia</t>
  </si>
  <si>
    <t>Türkiye</t>
  </si>
  <si>
    <t>Kazakhstan</t>
  </si>
  <si>
    <t>United Arab Emirates</t>
  </si>
  <si>
    <t>Finland</t>
  </si>
  <si>
    <t>Chile</t>
  </si>
  <si>
    <t>Egypt</t>
  </si>
  <si>
    <t>Norway</t>
  </si>
  <si>
    <t>Indonesia</t>
  </si>
  <si>
    <t>Argentina</t>
  </si>
  <si>
    <t>Georgia</t>
  </si>
  <si>
    <t>Luxembourg</t>
  </si>
  <si>
    <t>Slovenia</t>
  </si>
  <si>
    <t>Algeria</t>
  </si>
  <si>
    <t>Thailand</t>
  </si>
  <si>
    <t>Portugal</t>
  </si>
  <si>
    <t>Bulgaria</t>
  </si>
  <si>
    <t>Albania</t>
  </si>
  <si>
    <t>Czech Republic</t>
  </si>
  <si>
    <t>Poland</t>
  </si>
  <si>
    <t>Iceland</t>
  </si>
  <si>
    <t>Oman</t>
  </si>
  <si>
    <t>New Caledonia</t>
  </si>
  <si>
    <t>Greece</t>
  </si>
  <si>
    <t>Colombia</t>
  </si>
  <si>
    <t>Dominican Republic</t>
  </si>
  <si>
    <t>New Zealand</t>
  </si>
  <si>
    <t>Pakistan</t>
  </si>
  <si>
    <t>Russian Federation</t>
  </si>
  <si>
    <t>Switzerland</t>
  </si>
  <si>
    <t>Angola</t>
  </si>
  <si>
    <t>Slovakia</t>
  </si>
  <si>
    <t>Saudi Arabia</t>
  </si>
  <si>
    <t>Guatemala</t>
  </si>
  <si>
    <t>Paraguay</t>
  </si>
  <si>
    <t>Kuwait</t>
  </si>
  <si>
    <t>Azerbaijan</t>
  </si>
  <si>
    <t>Denmark</t>
  </si>
  <si>
    <t>Bhutan</t>
  </si>
  <si>
    <t>Serbia</t>
  </si>
  <si>
    <t>Latvia</t>
  </si>
  <si>
    <t>Costa Rica</t>
  </si>
  <si>
    <t>Zambia</t>
  </si>
  <si>
    <t>Cayman Islands</t>
  </si>
  <si>
    <t>Estonia</t>
  </si>
  <si>
    <t>Hong Kong, China</t>
  </si>
  <si>
    <t>Ireland</t>
  </si>
  <si>
    <t>Peru</t>
  </si>
  <si>
    <t>El Salvador</t>
  </si>
  <si>
    <t>Honduras</t>
  </si>
  <si>
    <t>Philippines</t>
  </si>
  <si>
    <t>Panama</t>
  </si>
  <si>
    <t>Macedonia, North</t>
  </si>
  <si>
    <t>Bahamas</t>
  </si>
  <si>
    <t>Ecuador</t>
  </si>
  <si>
    <t>Zimbabwe</t>
  </si>
  <si>
    <t>Turks and Caicos Islands</t>
  </si>
  <si>
    <t>Hungary</t>
  </si>
  <si>
    <t>Singapore</t>
  </si>
  <si>
    <t>Venezuela, Bolivarian Republic of</t>
  </si>
  <si>
    <t>Bosnia and Herzegovina</t>
  </si>
  <si>
    <t>Barbados</t>
  </si>
  <si>
    <t>Curaçao</t>
  </si>
  <si>
    <t>Bahrain</t>
  </si>
  <si>
    <t>Israel</t>
  </si>
  <si>
    <t>Lithuania</t>
  </si>
  <si>
    <t>Grenada</t>
  </si>
  <si>
    <t>Tunisia</t>
  </si>
  <si>
    <t>Saint Lucia</t>
  </si>
  <si>
    <t>Saint Vincent and the Grenadines</t>
  </si>
  <si>
    <t>Lebanon</t>
  </si>
  <si>
    <t>Antigua and Barbuda</t>
  </si>
  <si>
    <t>Iraq</t>
  </si>
  <si>
    <t>Anguilla</t>
  </si>
  <si>
    <t>Guyana</t>
  </si>
  <si>
    <t>Mauritius</t>
  </si>
  <si>
    <t>Croatia</t>
  </si>
  <si>
    <t>British Virgin Islands</t>
  </si>
  <si>
    <t>Marshall Islands</t>
  </si>
  <si>
    <t>Saint Helena</t>
  </si>
  <si>
    <t>Armenia</t>
  </si>
  <si>
    <t>Bermuda</t>
  </si>
  <si>
    <t>Bolivia, Plurinational State of</t>
  </si>
  <si>
    <t>Belize</t>
  </si>
  <si>
    <t>Myanmar</t>
  </si>
  <si>
    <t>Belarus</t>
  </si>
  <si>
    <t>Sri Lanka</t>
  </si>
  <si>
    <t>Haiti</t>
  </si>
  <si>
    <t>Jamaica</t>
  </si>
  <si>
    <t>Jordan</t>
  </si>
  <si>
    <t>Kenya</t>
  </si>
  <si>
    <t>Liberia</t>
  </si>
  <si>
    <t>Malta</t>
  </si>
  <si>
    <t>Mongolia</t>
  </si>
  <si>
    <t>Moldova, Republic of</t>
  </si>
  <si>
    <t>Montenegro</t>
  </si>
  <si>
    <t>Morocco</t>
  </si>
  <si>
    <t>Mozambique</t>
  </si>
  <si>
    <t>Nicaragua</t>
  </si>
  <si>
    <t>Qatar</t>
  </si>
  <si>
    <t>Saint Kitts and Nevis</t>
  </si>
  <si>
    <t>Suriname</t>
  </si>
  <si>
    <t>Eswatini</t>
  </si>
  <si>
    <t>Togo</t>
  </si>
  <si>
    <t>Uruguay</t>
  </si>
  <si>
    <t>Samoa</t>
  </si>
  <si>
    <t>Tajikistan</t>
  </si>
  <si>
    <t>Sudan</t>
  </si>
  <si>
    <t>Rwanda</t>
  </si>
  <si>
    <t>Nigeria</t>
  </si>
  <si>
    <t>Montserrat</t>
  </si>
  <si>
    <t>Mauritania</t>
  </si>
  <si>
    <t>Mali</t>
  </si>
  <si>
    <t>Maldives</t>
  </si>
  <si>
    <t>Libya, State of</t>
  </si>
  <si>
    <t>Guinea</t>
  </si>
  <si>
    <t>Greenland</t>
  </si>
  <si>
    <t>Palestine, State of</t>
  </si>
  <si>
    <t>Fiji</t>
  </si>
  <si>
    <t>Faroe Islands</t>
  </si>
  <si>
    <t>Turkmenistan</t>
  </si>
  <si>
    <t>Somalia</t>
  </si>
  <si>
    <t>Niue</t>
  </si>
  <si>
    <t>Gibraltar</t>
  </si>
  <si>
    <t>Falkland Islands (Malvinas)</t>
  </si>
  <si>
    <t>Equatorial Guinea</t>
  </si>
  <si>
    <t>Cocos (Keeling) Islands</t>
  </si>
  <si>
    <t>Vanuatu</t>
  </si>
  <si>
    <t>Norfolk Island</t>
  </si>
  <si>
    <t>Sao Tome and Principe</t>
  </si>
  <si>
    <t>Papua New Guinea</t>
  </si>
  <si>
    <t>Ghana</t>
  </si>
  <si>
    <t>French Polynesia</t>
  </si>
  <si>
    <t>Cook Islands</t>
  </si>
  <si>
    <t>Central African Republic</t>
  </si>
  <si>
    <t>Aruba</t>
  </si>
  <si>
    <t>Ethiopia</t>
  </si>
  <si>
    <t>Chad</t>
  </si>
  <si>
    <t>Gabon</t>
  </si>
  <si>
    <t>Congo, Democratic Republic of the</t>
  </si>
  <si>
    <t>British Indian Ocean Territory</t>
  </si>
  <si>
    <t>Madagascar</t>
  </si>
  <si>
    <t>Gambia</t>
  </si>
  <si>
    <t>Lao People's Democratic Republic</t>
  </si>
  <si>
    <t>Uzbekistan</t>
  </si>
  <si>
    <t>Namibia</t>
  </si>
  <si>
    <t>Micronesia, Federated States of</t>
  </si>
  <si>
    <t>Cabo Verde</t>
  </si>
  <si>
    <t>Kyrgyzstan</t>
  </si>
  <si>
    <t>Seychelles</t>
  </si>
  <si>
    <t>Tanzania, United Republic of</t>
  </si>
  <si>
    <t>Tuvalu</t>
  </si>
  <si>
    <t>Syrian Arab Republic</t>
  </si>
  <si>
    <t>Cyprus</t>
  </si>
  <si>
    <t>Niger</t>
  </si>
  <si>
    <t>Yemen</t>
  </si>
  <si>
    <t>Tonga</t>
  </si>
  <si>
    <t>Nauru</t>
  </si>
  <si>
    <t>Nepal</t>
  </si>
  <si>
    <t>Côte d'Ivoire</t>
  </si>
  <si>
    <t>Afghanistan</t>
  </si>
  <si>
    <t>Senegal</t>
  </si>
  <si>
    <t>Eritrea</t>
  </si>
  <si>
    <t>Timor-Leste</t>
  </si>
  <si>
    <t>Christmas Island</t>
  </si>
  <si>
    <t>Sierra Leone</t>
  </si>
  <si>
    <t>Cameroon</t>
  </si>
  <si>
    <t>Andorra</t>
  </si>
  <si>
    <t>Macao, China</t>
  </si>
  <si>
    <t>Bangladesh</t>
  </si>
  <si>
    <t>Brunei Darussalam</t>
  </si>
  <si>
    <t>Cambodia</t>
  </si>
  <si>
    <t>Product: 73 Articles of iron or steel</t>
  </si>
  <si>
    <t>Product: 7601 Unwrought aluminium</t>
  </si>
  <si>
    <t>Burkina Faso</t>
  </si>
  <si>
    <t>Congo</t>
  </si>
  <si>
    <t>Solomon Islands</t>
  </si>
  <si>
    <t>Tokelau</t>
  </si>
  <si>
    <t>Dominica</t>
  </si>
  <si>
    <t>Product: 76 Aluminium and articles thereof</t>
  </si>
  <si>
    <t>2024, Imports, in value, Thousand USD</t>
  </si>
  <si>
    <t>Crude steel</t>
  </si>
  <si>
    <t>Steel derivatives</t>
  </si>
  <si>
    <t>All Alu</t>
  </si>
  <si>
    <t>Primary Aluminum</t>
  </si>
  <si>
    <t>Alu derivatives</t>
  </si>
  <si>
    <t>EAU</t>
  </si>
  <si>
    <t>South Korea</t>
  </si>
  <si>
    <t>Colobia</t>
  </si>
  <si>
    <t>germany</t>
  </si>
  <si>
    <t>Vietnam</t>
  </si>
  <si>
    <t>Steel</t>
  </si>
  <si>
    <t>Aluminum</t>
  </si>
  <si>
    <t>Primary</t>
  </si>
  <si>
    <t>Products</t>
  </si>
  <si>
    <t xml:space="preserve">Products </t>
  </si>
  <si>
    <t>EU</t>
  </si>
  <si>
    <t xml:space="preserve">Taiwan </t>
  </si>
  <si>
    <t>Others</t>
  </si>
  <si>
    <t>Total</t>
  </si>
  <si>
    <t>South 1 South East Asia</t>
  </si>
  <si>
    <t>Japan &amp; South Korea</t>
  </si>
  <si>
    <t>-</t>
  </si>
  <si>
    <t>UAE</t>
  </si>
  <si>
    <t>South &amp; South East Asia*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</si>
</sst>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_-* #,##0_-;\-* #,##0_-;_-* &quot;-&quot;??_-;_-@_-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8"/>
      <color rgb="FFFFFFFF"/>
      <name val="Aptos Narrow"/>
      <family val="2"/>
      <scheme val="minor"/>
    </font>
    <font>
      <sz val="8"/>
      <color rgb="FF002B54"/>
      <name val="Aptos Narrow"/>
      <family val="2"/>
      <scheme val="minor"/>
    </font>
    <font>
      <sz val="10"/>
      <color rgb="FF002B54"/>
      <name val="Aptos Narrow"/>
      <family val="2"/>
      <scheme val="minor"/>
    </font>
    <font>
      <sz val="11"/>
      <color rgb="FF002B54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2B5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2B54"/>
      </top>
      <bottom style="thin">
        <color rgb="FF000000"/>
      </bottom>
      <diagonal/>
    </border>
    <border>
      <left style="thin">
        <color rgb="FF000000"/>
      </left>
      <right style="thin">
        <color rgb="FF002B54"/>
      </right>
      <top style="thin">
        <color rgb="FF002B54"/>
      </top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2B54"/>
      </right>
      <top style="thin">
        <color rgb="FF000000"/>
      </top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0000"/>
      </top>
      <bottom style="thin">
        <color rgb="FF002B5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2B54"/>
      </bottom>
      <diagonal/>
    </border>
    <border>
      <left style="thin">
        <color rgb="FF000000"/>
      </left>
      <right style="thin">
        <color rgb="FF002B54"/>
      </right>
      <top style="thin">
        <color rgb="FF000000"/>
      </top>
      <bottom style="thin">
        <color rgb="FF002B5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20" fillId="0" borderId="0" xfId="44" applyAlignment="1">
      <alignment wrapText="1"/>
    </xf>
    <xf numFmtId="0" fontId="22" fillId="34" borderId="10" xfId="0" applyFont="1" applyFill="1" applyBorder="1" applyAlignment="1">
      <alignment horizontal="right" wrapText="1"/>
    </xf>
    <xf numFmtId="0" fontId="22" fillId="35" borderId="10" xfId="0" applyFont="1" applyFill="1" applyBorder="1" applyAlignment="1">
      <alignment horizontal="right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left" wrapText="1"/>
    </xf>
    <xf numFmtId="0" fontId="22" fillId="34" borderId="15" xfId="0" applyFont="1" applyFill="1" applyBorder="1" applyAlignment="1">
      <alignment horizontal="right" wrapText="1"/>
    </xf>
    <xf numFmtId="0" fontId="22" fillId="35" borderId="14" xfId="0" applyFont="1" applyFill="1" applyBorder="1" applyAlignment="1">
      <alignment horizontal="left" wrapText="1"/>
    </xf>
    <xf numFmtId="0" fontId="22" fillId="35" borderId="15" xfId="0" applyFont="1" applyFill="1" applyBorder="1" applyAlignment="1">
      <alignment horizontal="right" wrapText="1"/>
    </xf>
    <xf numFmtId="0" fontId="22" fillId="34" borderId="16" xfId="0" applyFont="1" applyFill="1" applyBorder="1" applyAlignment="1">
      <alignment horizontal="left" wrapText="1"/>
    </xf>
    <xf numFmtId="0" fontId="22" fillId="34" borderId="17" xfId="0" applyFont="1" applyFill="1" applyBorder="1" applyAlignment="1">
      <alignment horizontal="right" wrapText="1"/>
    </xf>
    <xf numFmtId="0" fontId="22" fillId="34" borderId="18" xfId="0" applyFont="1" applyFill="1" applyBorder="1" applyAlignment="1">
      <alignment horizontal="right" wrapText="1"/>
    </xf>
    <xf numFmtId="0" fontId="22" fillId="35" borderId="18" xfId="0" applyFont="1" applyFill="1" applyBorder="1" applyAlignment="1">
      <alignment horizontal="right" wrapText="1"/>
    </xf>
    <xf numFmtId="0" fontId="22" fillId="35" borderId="17" xfId="0" applyFont="1" applyFill="1" applyBorder="1" applyAlignment="1">
      <alignment horizontal="right" wrapText="1"/>
    </xf>
    <xf numFmtId="0" fontId="22" fillId="35" borderId="16" xfId="0" applyFont="1" applyFill="1" applyBorder="1" applyAlignment="1">
      <alignment horizontal="left" wrapText="1"/>
    </xf>
    <xf numFmtId="0" fontId="16" fillId="0" borderId="0" xfId="0" applyFont="1"/>
    <xf numFmtId="43" fontId="0" fillId="0" borderId="0" xfId="1" applyFont="1"/>
    <xf numFmtId="168" fontId="0" fillId="0" borderId="0" xfId="1" applyNumberFormat="1" applyFont="1"/>
    <xf numFmtId="168" fontId="22" fillId="34" borderId="15" xfId="1" applyNumberFormat="1" applyFont="1" applyFill="1" applyBorder="1" applyAlignment="1">
      <alignment horizontal="right" wrapText="1"/>
    </xf>
    <xf numFmtId="168" fontId="22" fillId="35" borderId="15" xfId="1" applyNumberFormat="1" applyFont="1" applyFill="1" applyBorder="1" applyAlignment="1">
      <alignment horizontal="right" wrapText="1"/>
    </xf>
    <xf numFmtId="168" fontId="0" fillId="0" borderId="0" xfId="0" applyNumberFormat="1"/>
    <xf numFmtId="9" fontId="0" fillId="0" borderId="0" xfId="2" applyFont="1"/>
    <xf numFmtId="1" fontId="0" fillId="0" borderId="0" xfId="1" applyNumberFormat="1" applyFont="1"/>
    <xf numFmtId="1" fontId="23" fillId="34" borderId="15" xfId="1" applyNumberFormat="1" applyFont="1" applyFill="1" applyBorder="1" applyAlignment="1">
      <alignment horizontal="right" wrapText="1"/>
    </xf>
    <xf numFmtId="168" fontId="24" fillId="34" borderId="15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</cellXfs>
  <cellStyles count="45">
    <cellStyle name="20 % - Accent1" xfId="21" builtinId="30" customBuiltin="1"/>
    <cellStyle name="20 % - Accent2" xfId="25" builtinId="34" customBuiltin="1"/>
    <cellStyle name="20 % - Accent3" xfId="29" builtinId="38" customBuiltin="1"/>
    <cellStyle name="20 % - Accent4" xfId="33" builtinId="42" customBuiltin="1"/>
    <cellStyle name="20 % - Accent5" xfId="37" builtinId="46" customBuiltin="1"/>
    <cellStyle name="20 % - Accent6" xfId="41" builtinId="50" customBuiltin="1"/>
    <cellStyle name="40 % - Accent1" xfId="22" builtinId="31" customBuiltin="1"/>
    <cellStyle name="40 % - Accent2" xfId="26" builtinId="35" customBuiltin="1"/>
    <cellStyle name="40 % - Accent3" xfId="30" builtinId="39" customBuiltin="1"/>
    <cellStyle name="40 % - Accent4" xfId="34" builtinId="43" customBuiltin="1"/>
    <cellStyle name="40 % - Accent5" xfId="38" builtinId="47" customBuiltin="1"/>
    <cellStyle name="40 % - Accent6" xfId="42" builtinId="51" customBuiltin="1"/>
    <cellStyle name="60 % - Accent1" xfId="23" builtinId="32" customBuiltin="1"/>
    <cellStyle name="60 % - Accent2" xfId="27" builtinId="36" customBuiltin="1"/>
    <cellStyle name="60 % - Accent3" xfId="31" builtinId="40" customBuiltin="1"/>
    <cellStyle name="60 % - Accent4" xfId="35" builtinId="44" customBuiltin="1"/>
    <cellStyle name="60 % - Accent5" xfId="39" builtinId="48" customBuiltin="1"/>
    <cellStyle name="60 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Avertissement" xfId="16" builtinId="11" customBuiltin="1"/>
    <cellStyle name="Calcul" xfId="13" builtinId="22" customBuiltin="1"/>
    <cellStyle name="Cellule liée" xfId="14" builtinId="24" customBuiltin="1"/>
    <cellStyle name="Entrée" xfId="11" builtinId="20" customBuiltin="1"/>
    <cellStyle name="Insatisfaisant" xfId="9" builtinId="27" customBuiltin="1"/>
    <cellStyle name="Lien hypertexte" xfId="44" builtinId="8"/>
    <cellStyle name="Milliers" xfId="1" builtinId="3"/>
    <cellStyle name="Neutre" xfId="10" builtinId="28" customBuiltin="1"/>
    <cellStyle name="Normal" xfId="0" builtinId="0"/>
    <cellStyle name="Note" xfId="17" builtinId="10" customBuiltin="1"/>
    <cellStyle name="Pourcentage" xfId="2" builtinId="5"/>
    <cellStyle name="Satisfaisant" xfId="8" builtinId="26" customBuiltin="1"/>
    <cellStyle name="Sortie" xfId="12" builtinId="21" customBuiltin="1"/>
    <cellStyle name="Texte explicatif" xfId="18" builtinId="53" customBuiltin="1"/>
    <cellStyle name="Titre" xfId="3" builtinId="15" customBuiltin="1"/>
    <cellStyle name="Titre 1" xfId="4" builtinId="16" customBuiltin="1"/>
    <cellStyle name="Titre 2" xfId="5" builtinId="17" customBuiltin="1"/>
    <cellStyle name="Titre 3" xfId="6" builtinId="18" customBuiltin="1"/>
    <cellStyle name="Titre 4" xfId="7" builtinId="19" customBuiltin="1"/>
    <cellStyle name="Total" xfId="19" builtinId="25" customBuiltin="1"/>
    <cellStyle name="Vérificatio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kern="1200" spc="0" baseline="0" dirty="0">
                <a:solidFill>
                  <a:schemeClr val="bg2"/>
                </a:solidFill>
              </a:rPr>
              <a:t>Chart 1. US imports of steel, aluminum &amp; derivative p</a:t>
            </a:r>
            <a:r>
              <a:rPr lang="fr-FR" sz="1400" b="1" i="0" u="none" strike="noStrike" kern="1200" spc="0" baseline="0" dirty="0" err="1">
                <a:solidFill>
                  <a:schemeClr val="bg2"/>
                </a:solidFill>
              </a:rPr>
              <a:t>roducts</a:t>
            </a:r>
            <a:r>
              <a:rPr lang="fr-FR" sz="1400" b="1" i="0" u="none" strike="noStrike" kern="1200" spc="0" baseline="0" dirty="0">
                <a:solidFill>
                  <a:schemeClr val="bg2"/>
                </a:solidFill>
              </a:rPr>
              <a:t> in 2024 </a:t>
            </a:r>
            <a:r>
              <a:rPr lang="fr-FR" sz="1400" b="0" i="0" u="none" strike="noStrike" kern="1200" spc="0" baseline="0" dirty="0">
                <a:solidFill>
                  <a:schemeClr val="bg2"/>
                </a:solidFill>
              </a:rPr>
              <a:t>(in value, % of total)</a:t>
            </a:r>
          </a:p>
        </c:rich>
      </c:tx>
      <c:layout>
        <c:manualLayout>
          <c:xMode val="edge"/>
          <c:yMode val="edge"/>
          <c:x val="7.561442297317972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9805194268279593E-2"/>
          <c:y val="0.23379749150317247"/>
          <c:w val="0.85123907151808709"/>
          <c:h val="0.6069623677498062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Graph!$AJ$21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multiLvlStrRef>
              <c:f>Graph!$AH$22:$AI$25</c:f>
              <c:multiLvlStrCache>
                <c:ptCount val="4"/>
                <c:lvl>
                  <c:pt idx="0">
                    <c:v>Primary</c:v>
                  </c:pt>
                  <c:pt idx="1">
                    <c:v>Products</c:v>
                  </c:pt>
                  <c:pt idx="2">
                    <c:v>Primary</c:v>
                  </c:pt>
                  <c:pt idx="3">
                    <c:v>Products </c:v>
                  </c:pt>
                </c:lvl>
                <c:lvl>
                  <c:pt idx="0">
                    <c:v>Steel</c:v>
                  </c:pt>
                  <c:pt idx="2">
                    <c:v>Aluminum</c:v>
                  </c:pt>
                </c:lvl>
              </c:multiLvlStrCache>
            </c:multiLvlStrRef>
          </c:cat>
          <c:val>
            <c:numRef>
              <c:f>Graph!$AJ$22:$AJ$25</c:f>
              <c:numCache>
                <c:formatCode>_-* #\ ##0_-;\-* #\ ##0_-;_-* "-"??_-;_-@_-</c:formatCode>
                <c:ptCount val="4"/>
                <c:pt idx="0">
                  <c:v>7692004</c:v>
                </c:pt>
                <c:pt idx="1">
                  <c:v>5448323</c:v>
                </c:pt>
                <c:pt idx="2" formatCode="_(* #,##0.00_);_(* \(#,##0.00\);_(* &quot;-&quot;??_);_(@_)">
                  <c:v>7824369</c:v>
                </c:pt>
                <c:pt idx="3">
                  <c:v>3663476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6-4C53-9D73-068E459F2607}"/>
            </c:ext>
          </c:extLst>
        </c:ser>
        <c:ser>
          <c:idx val="1"/>
          <c:order val="1"/>
          <c:tx>
            <c:strRef>
              <c:f>Graph!$AK$21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Graph!$AH$22:$AI$25</c:f>
              <c:multiLvlStrCache>
                <c:ptCount val="4"/>
                <c:lvl>
                  <c:pt idx="0">
                    <c:v>Primary</c:v>
                  </c:pt>
                  <c:pt idx="1">
                    <c:v>Products</c:v>
                  </c:pt>
                  <c:pt idx="2">
                    <c:v>Primary</c:v>
                  </c:pt>
                  <c:pt idx="3">
                    <c:v>Products </c:v>
                  </c:pt>
                </c:lvl>
                <c:lvl>
                  <c:pt idx="0">
                    <c:v>Steel</c:v>
                  </c:pt>
                  <c:pt idx="2">
                    <c:v>Aluminum</c:v>
                  </c:pt>
                </c:lvl>
              </c:multiLvlStrCache>
            </c:multiLvlStrRef>
          </c:cat>
          <c:val>
            <c:numRef>
              <c:f>Graph!$AK$22:$AK$25</c:f>
              <c:numCache>
                <c:formatCode>_-* #\ ##0_-;\-* #\ ##0_-;_-* "-"??_-;_-@_-</c:formatCode>
                <c:ptCount val="4"/>
                <c:pt idx="0">
                  <c:v>537105</c:v>
                </c:pt>
                <c:pt idx="1">
                  <c:v>13173580</c:v>
                </c:pt>
                <c:pt idx="2" formatCode="_(* #,##0.00_);_(* \(#,##0.00\);_(* &quot;-&quot;??_);_(@_)">
                  <c:v>3382</c:v>
                </c:pt>
                <c:pt idx="3">
                  <c:v>3070650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66-4C53-9D73-068E459F2607}"/>
            </c:ext>
          </c:extLst>
        </c:ser>
        <c:ser>
          <c:idx val="2"/>
          <c:order val="2"/>
          <c:tx>
            <c:strRef>
              <c:f>Graph!$AL$21</c:f>
              <c:strCache>
                <c:ptCount val="1"/>
                <c:pt idx="0">
                  <c:v>Mexico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Graph!$AH$22:$AI$25</c:f>
              <c:multiLvlStrCache>
                <c:ptCount val="4"/>
                <c:lvl>
                  <c:pt idx="0">
                    <c:v>Primary</c:v>
                  </c:pt>
                  <c:pt idx="1">
                    <c:v>Products</c:v>
                  </c:pt>
                  <c:pt idx="2">
                    <c:v>Primary</c:v>
                  </c:pt>
                  <c:pt idx="3">
                    <c:v>Products </c:v>
                  </c:pt>
                </c:lvl>
                <c:lvl>
                  <c:pt idx="0">
                    <c:v>Steel</c:v>
                  </c:pt>
                  <c:pt idx="2">
                    <c:v>Aluminum</c:v>
                  </c:pt>
                </c:lvl>
              </c:multiLvlStrCache>
            </c:multiLvlStrRef>
          </c:cat>
          <c:val>
            <c:numRef>
              <c:f>Graph!$AL$22:$AL$25</c:f>
              <c:numCache>
                <c:formatCode>_-* #\ ##0_-;\-* #\ ##0_-;_-* "-"??_-;_-@_-</c:formatCode>
                <c:ptCount val="4"/>
                <c:pt idx="0">
                  <c:v>3308106</c:v>
                </c:pt>
                <c:pt idx="1">
                  <c:v>7342643</c:v>
                </c:pt>
                <c:pt idx="2" formatCode="_(* #,##0.00_);_(* \(#,##0.00\);_(* &quot;-&quot;??_);_(@_)">
                  <c:v>0</c:v>
                </c:pt>
                <c:pt idx="3">
                  <c:v>1781504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66-4C53-9D73-068E459F2607}"/>
            </c:ext>
          </c:extLst>
        </c:ser>
        <c:ser>
          <c:idx val="3"/>
          <c:order val="3"/>
          <c:tx>
            <c:strRef>
              <c:f>Graph!$AM$21</c:f>
              <c:strCache>
                <c:ptCount val="1"/>
                <c:pt idx="0">
                  <c:v>Japan &amp; South Korea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Graph!$AH$22:$AI$25</c:f>
              <c:multiLvlStrCache>
                <c:ptCount val="4"/>
                <c:lvl>
                  <c:pt idx="0">
                    <c:v>Primary</c:v>
                  </c:pt>
                  <c:pt idx="1">
                    <c:v>Products</c:v>
                  </c:pt>
                  <c:pt idx="2">
                    <c:v>Primary</c:v>
                  </c:pt>
                  <c:pt idx="3">
                    <c:v>Products </c:v>
                  </c:pt>
                </c:lvl>
                <c:lvl>
                  <c:pt idx="0">
                    <c:v>Steel</c:v>
                  </c:pt>
                  <c:pt idx="2">
                    <c:v>Aluminum</c:v>
                  </c:pt>
                </c:lvl>
              </c:multiLvlStrCache>
            </c:multiLvlStrRef>
          </c:cat>
          <c:val>
            <c:numRef>
              <c:f>Graph!$AM$22:$AM$25</c:f>
              <c:numCache>
                <c:formatCode>_-* #\ ##0_-;\-* #\ ##0_-;_-* "-"??_-;_-@_-</c:formatCode>
                <c:ptCount val="4"/>
                <c:pt idx="0">
                  <c:v>3244235</c:v>
                </c:pt>
                <c:pt idx="1">
                  <c:v>5261674</c:v>
                </c:pt>
                <c:pt idx="2" formatCode="_(* #,##0.00_);_(* \(#,##0.00\);_(* &quot;-&quot;??_);_(@_)">
                  <c:v>0</c:v>
                </c:pt>
                <c:pt idx="3">
                  <c:v>1166624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66-4C53-9D73-068E459F2607}"/>
            </c:ext>
          </c:extLst>
        </c:ser>
        <c:ser>
          <c:idx val="4"/>
          <c:order val="4"/>
          <c:tx>
            <c:strRef>
              <c:f>Graph!$AN$21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Graph!$AH$22:$AI$25</c:f>
              <c:multiLvlStrCache>
                <c:ptCount val="4"/>
                <c:lvl>
                  <c:pt idx="0">
                    <c:v>Primary</c:v>
                  </c:pt>
                  <c:pt idx="1">
                    <c:v>Products</c:v>
                  </c:pt>
                  <c:pt idx="2">
                    <c:v>Primary</c:v>
                  </c:pt>
                  <c:pt idx="3">
                    <c:v>Products </c:v>
                  </c:pt>
                </c:lvl>
                <c:lvl>
                  <c:pt idx="0">
                    <c:v>Steel</c:v>
                  </c:pt>
                  <c:pt idx="2">
                    <c:v>Aluminum</c:v>
                  </c:pt>
                </c:lvl>
              </c:multiLvlStrCache>
            </c:multiLvlStrRef>
          </c:cat>
          <c:val>
            <c:numRef>
              <c:f>Graph!$AN$22:$AN$25</c:f>
              <c:numCache>
                <c:formatCode>_-* #\ ##0_-;\-* #\ ##0_-;_-* "-"??_-;_-@_-</c:formatCode>
                <c:ptCount val="4"/>
                <c:pt idx="0">
                  <c:v>5787047</c:v>
                </c:pt>
                <c:pt idx="1">
                  <c:v>8031406</c:v>
                </c:pt>
                <c:pt idx="2" formatCode="_(* #,##0.00_);_(* \(#,##0.00\);_(* &quot;-&quot;??_);_(@_)">
                  <c:v>0</c:v>
                </c:pt>
                <c:pt idx="3">
                  <c:v>1142936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66-4C53-9D73-068E459F2607}"/>
            </c:ext>
          </c:extLst>
        </c:ser>
        <c:ser>
          <c:idx val="5"/>
          <c:order val="5"/>
          <c:tx>
            <c:strRef>
              <c:f>Graph!$AO$21</c:f>
              <c:strCache>
                <c:ptCount val="1"/>
                <c:pt idx="0">
                  <c:v>UAE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Graph!$AH$22:$AI$25</c:f>
              <c:multiLvlStrCache>
                <c:ptCount val="4"/>
                <c:lvl>
                  <c:pt idx="0">
                    <c:v>Primary</c:v>
                  </c:pt>
                  <c:pt idx="1">
                    <c:v>Products</c:v>
                  </c:pt>
                  <c:pt idx="2">
                    <c:v>Primary</c:v>
                  </c:pt>
                  <c:pt idx="3">
                    <c:v>Products </c:v>
                  </c:pt>
                </c:lvl>
                <c:lvl>
                  <c:pt idx="0">
                    <c:v>Steel</c:v>
                  </c:pt>
                  <c:pt idx="2">
                    <c:v>Aluminum</c:v>
                  </c:pt>
                </c:lvl>
              </c:multiLvlStrCache>
            </c:multiLvlStrRef>
          </c:cat>
          <c:val>
            <c:numRef>
              <c:f>Graph!$AO$22:$AO$25</c:f>
              <c:numCache>
                <c:formatCode>_-* #\ ##0_-;\-* #\ ##0_-;_-* "-"??_-;_-@_-</c:formatCode>
                <c:ptCount val="4"/>
                <c:pt idx="0">
                  <c:v>0</c:v>
                </c:pt>
                <c:pt idx="1">
                  <c:v>0</c:v>
                </c:pt>
                <c:pt idx="2" formatCode="_(* #,##0.00_);_(* \(#,##0.00\);_(* &quot;-&quot;??_);_(@_)">
                  <c:v>1216089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66-4C53-9D73-068E459F2607}"/>
            </c:ext>
          </c:extLst>
        </c:ser>
        <c:ser>
          <c:idx val="6"/>
          <c:order val="6"/>
          <c:tx>
            <c:strRef>
              <c:f>Graph!$AP$21</c:f>
              <c:strCache>
                <c:ptCount val="1"/>
                <c:pt idx="0">
                  <c:v>Taiwan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Graph!$AH$22:$AI$25</c:f>
              <c:multiLvlStrCache>
                <c:ptCount val="4"/>
                <c:lvl>
                  <c:pt idx="0">
                    <c:v>Primary</c:v>
                  </c:pt>
                  <c:pt idx="1">
                    <c:v>Products</c:v>
                  </c:pt>
                  <c:pt idx="2">
                    <c:v>Primary</c:v>
                  </c:pt>
                  <c:pt idx="3">
                    <c:v>Products </c:v>
                  </c:pt>
                </c:lvl>
                <c:lvl>
                  <c:pt idx="0">
                    <c:v>Steel</c:v>
                  </c:pt>
                  <c:pt idx="2">
                    <c:v>Aluminum</c:v>
                  </c:pt>
                </c:lvl>
              </c:multiLvlStrCache>
            </c:multiLvlStrRef>
          </c:cat>
          <c:val>
            <c:numRef>
              <c:f>Graph!$AP$22:$AP$25</c:f>
              <c:numCache>
                <c:formatCode>_-* #\ ##0_-;\-* #\ ##0_-;_-* "-"??_-;_-@_-</c:formatCode>
                <c:ptCount val="4"/>
                <c:pt idx="0">
                  <c:v>1130875</c:v>
                </c:pt>
                <c:pt idx="1">
                  <c:v>3522396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66-4C53-9D73-068E459F2607}"/>
            </c:ext>
          </c:extLst>
        </c:ser>
        <c:ser>
          <c:idx val="7"/>
          <c:order val="7"/>
          <c:tx>
            <c:strRef>
              <c:f>Graph!$AQ$21</c:f>
              <c:strCache>
                <c:ptCount val="1"/>
                <c:pt idx="0">
                  <c:v>Brazil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Graph!$AH$22:$AI$25</c:f>
              <c:multiLvlStrCache>
                <c:ptCount val="4"/>
                <c:lvl>
                  <c:pt idx="0">
                    <c:v>Primary</c:v>
                  </c:pt>
                  <c:pt idx="1">
                    <c:v>Products</c:v>
                  </c:pt>
                  <c:pt idx="2">
                    <c:v>Primary</c:v>
                  </c:pt>
                  <c:pt idx="3">
                    <c:v>Products </c:v>
                  </c:pt>
                </c:lvl>
                <c:lvl>
                  <c:pt idx="0">
                    <c:v>Steel</c:v>
                  </c:pt>
                  <c:pt idx="2">
                    <c:v>Aluminum</c:v>
                  </c:pt>
                </c:lvl>
              </c:multiLvlStrCache>
            </c:multiLvlStrRef>
          </c:cat>
          <c:val>
            <c:numRef>
              <c:f>Graph!$AQ$22:$AQ$25</c:f>
              <c:numCache>
                <c:formatCode>_-* #\ ##0_-;\-* #\ ##0_-;_-* "-"??_-;_-@_-</c:formatCode>
                <c:ptCount val="4"/>
                <c:pt idx="0">
                  <c:v>4975260</c:v>
                </c:pt>
                <c:pt idx="1">
                  <c:v>0</c:v>
                </c:pt>
                <c:pt idx="2" formatCode="_(* #,##0.00_);_(* \(#,##0.00\);_(* &quot;-&quot;??_);_(@_)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66-4C53-9D73-068E459F2607}"/>
            </c:ext>
          </c:extLst>
        </c:ser>
        <c:ser>
          <c:idx val="8"/>
          <c:order val="8"/>
          <c:tx>
            <c:strRef>
              <c:f>Graph!$AR$21</c:f>
              <c:strCache>
                <c:ptCount val="1"/>
                <c:pt idx="0">
                  <c:v>Vietnam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Graph!$AH$22:$AI$25</c:f>
              <c:multiLvlStrCache>
                <c:ptCount val="4"/>
                <c:lvl>
                  <c:pt idx="0">
                    <c:v>Primary</c:v>
                  </c:pt>
                  <c:pt idx="1">
                    <c:v>Products</c:v>
                  </c:pt>
                  <c:pt idx="2">
                    <c:v>Primary</c:v>
                  </c:pt>
                  <c:pt idx="3">
                    <c:v>Products </c:v>
                  </c:pt>
                </c:lvl>
                <c:lvl>
                  <c:pt idx="0">
                    <c:v>Steel</c:v>
                  </c:pt>
                  <c:pt idx="2">
                    <c:v>Aluminum</c:v>
                  </c:pt>
                </c:lvl>
              </c:multiLvlStrCache>
            </c:multiLvlStrRef>
          </c:cat>
          <c:val>
            <c:numRef>
              <c:f>Graph!$AR$22:$AR$25</c:f>
              <c:numCache>
                <c:formatCode>_-* #\ ##0_-;\-* #\ ##0_-;_-* "-"??_-;_-@_-</c:formatCode>
                <c:ptCount val="4"/>
                <c:pt idx="0">
                  <c:v>0</c:v>
                </c:pt>
                <c:pt idx="1">
                  <c:v>0</c:v>
                </c:pt>
                <c:pt idx="2" formatCode="_(* #,##0.00_);_(* \(#,##0.00\);_(* &quot;-&quot;??_);_(@_)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66-4C53-9D73-068E459F2607}"/>
            </c:ext>
          </c:extLst>
        </c:ser>
        <c:ser>
          <c:idx val="9"/>
          <c:order val="9"/>
          <c:tx>
            <c:strRef>
              <c:f>Graph!$AS$21</c:f>
              <c:strCache>
                <c:ptCount val="1"/>
                <c:pt idx="0">
                  <c:v>Colobia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Graph!$AH$22:$AI$25</c:f>
              <c:multiLvlStrCache>
                <c:ptCount val="4"/>
                <c:lvl>
                  <c:pt idx="0">
                    <c:v>Primary</c:v>
                  </c:pt>
                  <c:pt idx="1">
                    <c:v>Products</c:v>
                  </c:pt>
                  <c:pt idx="2">
                    <c:v>Primary</c:v>
                  </c:pt>
                  <c:pt idx="3">
                    <c:v>Products </c:v>
                  </c:pt>
                </c:lvl>
                <c:lvl>
                  <c:pt idx="0">
                    <c:v>Steel</c:v>
                  </c:pt>
                  <c:pt idx="2">
                    <c:v>Aluminum</c:v>
                  </c:pt>
                </c:lvl>
              </c:multiLvlStrCache>
            </c:multiLvlStrRef>
          </c:cat>
          <c:val>
            <c:numRef>
              <c:f>Graph!$AS$22:$AS$25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C66-4C53-9D73-068E459F2607}"/>
            </c:ext>
          </c:extLst>
        </c:ser>
        <c:ser>
          <c:idx val="10"/>
          <c:order val="10"/>
          <c:tx>
            <c:strRef>
              <c:f>Graph!$AT$21</c:f>
              <c:strCache>
                <c:ptCount val="1"/>
                <c:pt idx="0">
                  <c:v>South &amp; South East Asia*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Graph!$AH$22:$AI$25</c:f>
              <c:multiLvlStrCache>
                <c:ptCount val="4"/>
                <c:lvl>
                  <c:pt idx="0">
                    <c:v>Primary</c:v>
                  </c:pt>
                  <c:pt idx="1">
                    <c:v>Products</c:v>
                  </c:pt>
                  <c:pt idx="2">
                    <c:v>Primary</c:v>
                  </c:pt>
                  <c:pt idx="3">
                    <c:v>Products </c:v>
                  </c:pt>
                </c:lvl>
                <c:lvl>
                  <c:pt idx="0">
                    <c:v>Steel</c:v>
                  </c:pt>
                  <c:pt idx="2">
                    <c:v>Aluminum</c:v>
                  </c:pt>
                </c:lvl>
              </c:multiLvlStrCache>
            </c:multiLvlStrRef>
          </c:cat>
          <c:val>
            <c:numRef>
              <c:f>Graph!$AT$22:$AT$25</c:f>
              <c:numCache>
                <c:formatCode>_-* #\ ##0_-;\-* #\ ##0_-;_-* "-"??_-;_-@_-</c:formatCode>
                <c:ptCount val="4"/>
                <c:pt idx="0">
                  <c:v>872387</c:v>
                </c:pt>
                <c:pt idx="1">
                  <c:v>6011740</c:v>
                </c:pt>
                <c:pt idx="2" formatCode="_(* #,##0.00_);_(* \(#,##0.00\);_(* &quot;-&quot;??_);_(@_)">
                  <c:v>195667</c:v>
                </c:pt>
                <c:pt idx="3">
                  <c:v>1615596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C66-4C53-9D73-068E459F2607}"/>
            </c:ext>
          </c:extLst>
        </c:ser>
        <c:ser>
          <c:idx val="11"/>
          <c:order val="11"/>
          <c:tx>
            <c:strRef>
              <c:f>Feuil2!#REF!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Graph!$AH$22:$AI$25</c:f>
              <c:multiLvlStrCache>
                <c:ptCount val="4"/>
                <c:lvl>
                  <c:pt idx="0">
                    <c:v>Primary</c:v>
                  </c:pt>
                  <c:pt idx="1">
                    <c:v>Products</c:v>
                  </c:pt>
                  <c:pt idx="2">
                    <c:v>Primary</c:v>
                  </c:pt>
                  <c:pt idx="3">
                    <c:v>Products </c:v>
                  </c:pt>
                </c:lvl>
                <c:lvl>
                  <c:pt idx="0">
                    <c:v>Steel</c:v>
                  </c:pt>
                  <c:pt idx="2">
                    <c:v>Aluminum</c:v>
                  </c:pt>
                </c:lvl>
              </c:multiLvlStrCache>
            </c:multiLvlStrRef>
          </c:cat>
          <c:val>
            <c:numRef>
              <c:f>Feuil2!#REF!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C66-4C53-9D73-068E459F2607}"/>
            </c:ext>
          </c:extLst>
        </c:ser>
        <c:ser>
          <c:idx val="12"/>
          <c:order val="12"/>
          <c:tx>
            <c:strRef>
              <c:f>Feuil2!#REF!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Graph!$AH$22:$AI$25</c:f>
              <c:multiLvlStrCache>
                <c:ptCount val="4"/>
                <c:lvl>
                  <c:pt idx="0">
                    <c:v>Primary</c:v>
                  </c:pt>
                  <c:pt idx="1">
                    <c:v>Products</c:v>
                  </c:pt>
                  <c:pt idx="2">
                    <c:v>Primary</c:v>
                  </c:pt>
                  <c:pt idx="3">
                    <c:v>Products </c:v>
                  </c:pt>
                </c:lvl>
                <c:lvl>
                  <c:pt idx="0">
                    <c:v>Steel</c:v>
                  </c:pt>
                  <c:pt idx="2">
                    <c:v>Aluminum</c:v>
                  </c:pt>
                </c:lvl>
              </c:multiLvlStrCache>
            </c:multiLvlStrRef>
          </c:cat>
          <c:val>
            <c:numRef>
              <c:f>Feuil2!#REF!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C66-4C53-9D73-068E459F2607}"/>
            </c:ext>
          </c:extLst>
        </c:ser>
        <c:ser>
          <c:idx val="13"/>
          <c:order val="13"/>
          <c:tx>
            <c:strRef>
              <c:f>Graph!$AU$21</c:f>
              <c:strCache>
                <c:ptCount val="1"/>
                <c:pt idx="0">
                  <c:v>Bahrain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Graph!$AH$22:$AI$25</c:f>
              <c:multiLvlStrCache>
                <c:ptCount val="4"/>
                <c:lvl>
                  <c:pt idx="0">
                    <c:v>Primary</c:v>
                  </c:pt>
                  <c:pt idx="1">
                    <c:v>Products</c:v>
                  </c:pt>
                  <c:pt idx="2">
                    <c:v>Primary</c:v>
                  </c:pt>
                  <c:pt idx="3">
                    <c:v>Products </c:v>
                  </c:pt>
                </c:lvl>
                <c:lvl>
                  <c:pt idx="0">
                    <c:v>Steel</c:v>
                  </c:pt>
                  <c:pt idx="2">
                    <c:v>Aluminum</c:v>
                  </c:pt>
                </c:lvl>
              </c:multiLvlStrCache>
            </c:multiLvlStrRef>
          </c:cat>
          <c:val>
            <c:numRef>
              <c:f>Graph!$AU$22:$AU$25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C66-4C53-9D73-068E459F2607}"/>
            </c:ext>
          </c:extLst>
        </c:ser>
        <c:ser>
          <c:idx val="14"/>
          <c:order val="14"/>
          <c:tx>
            <c:strRef>
              <c:f>Graph!$AV$21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Graph!$AH$22:$AI$25</c:f>
              <c:multiLvlStrCache>
                <c:ptCount val="4"/>
                <c:lvl>
                  <c:pt idx="0">
                    <c:v>Primary</c:v>
                  </c:pt>
                  <c:pt idx="1">
                    <c:v>Products</c:v>
                  </c:pt>
                  <c:pt idx="2">
                    <c:v>Primary</c:v>
                  </c:pt>
                  <c:pt idx="3">
                    <c:v>Products </c:v>
                  </c:pt>
                </c:lvl>
                <c:lvl>
                  <c:pt idx="0">
                    <c:v>Steel</c:v>
                  </c:pt>
                  <c:pt idx="2">
                    <c:v>Aluminum</c:v>
                  </c:pt>
                </c:lvl>
              </c:multiLvlStrCache>
            </c:multiLvlStrRef>
          </c:cat>
          <c:val>
            <c:numRef>
              <c:f>Graph!$AV$22:$AV$25</c:f>
              <c:numCache>
                <c:formatCode>_-* #\ ##0_-;\-* #\ ##0_-;_-* "-"??_-;_-@_-</c:formatCode>
                <c:ptCount val="4"/>
                <c:pt idx="0">
                  <c:v>5446532</c:v>
                </c:pt>
                <c:pt idx="1">
                  <c:v>3861430</c:v>
                </c:pt>
                <c:pt idx="2" formatCode="_(* #,##0.00_);_(* \(#,##0.00\);_(* &quot;-&quot;??_);_(@_)">
                  <c:v>1828590</c:v>
                </c:pt>
                <c:pt idx="3">
                  <c:v>4797032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C66-4C53-9D73-068E459F2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1159616"/>
        <c:axId val="2091162976"/>
      </c:barChart>
      <c:catAx>
        <c:axId val="209115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1162976"/>
        <c:crosses val="autoZero"/>
        <c:auto val="1"/>
        <c:lblAlgn val="ctr"/>
        <c:lblOffset val="100"/>
        <c:noMultiLvlLbl val="0"/>
      </c:catAx>
      <c:valAx>
        <c:axId val="20911629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115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egendEntry>
        <c:idx val="9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1.398103207349038E-2"/>
          <c:y val="0.10714460169367337"/>
          <c:w val="0.98253892393811859"/>
          <c:h val="9.81764570762354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1026229</xdr:colOff>
      <xdr:row>28</xdr:row>
      <xdr:rowOff>261878</xdr:rowOff>
    </xdr:from>
    <xdr:to>
      <xdr:col>42</xdr:col>
      <xdr:colOff>92362</xdr:colOff>
      <xdr:row>55</xdr:row>
      <xdr:rowOff>138545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C64293E1-CDC4-C726-266B-89722C8AD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639059</xdr:colOff>
      <xdr:row>44</xdr:row>
      <xdr:rowOff>86664</xdr:rowOff>
    </xdr:from>
    <xdr:to>
      <xdr:col>41</xdr:col>
      <xdr:colOff>834115</xdr:colOff>
      <xdr:row>51</xdr:row>
      <xdr:rowOff>149845</xdr:rowOff>
    </xdr:to>
    <xdr:sp macro="" textlink="">
      <xdr:nvSpPr>
        <xdr:cNvPr id="17" name="Espace réservé du texte 3">
          <a:extLst>
            <a:ext uri="{FF2B5EF4-FFF2-40B4-BE49-F238E27FC236}">
              <a16:creationId xmlns:a16="http://schemas.microsoft.com/office/drawing/2014/main" id="{78211473-DDCC-7DAA-D92C-54BAD7E86509}"/>
            </a:ext>
          </a:extLst>
        </xdr:cNvPr>
        <xdr:cNvSpPr txBox="1">
          <a:spLocks/>
        </xdr:cNvSpPr>
      </xdr:nvSpPr>
      <xdr:spPr>
        <a:xfrm rot="16200000">
          <a:off x="35248996" y="10631000"/>
          <a:ext cx="1540999" cy="195056"/>
        </a:xfrm>
        <a:prstGeom prst="rect">
          <a:avLst/>
        </a:prstGeom>
      </xdr:spPr>
      <xdr:txBody>
        <a:bodyPr vert="horz" wrap="square" lIns="91440" tIns="45720" rIns="91440" bIns="45720" rtlCol="0" anchor="b">
          <a:spAutoFit/>
        </a:bodyPr>
        <a:lstStyle>
          <a:defPPr>
            <a:defRPr lang="fr-FR"/>
          </a:defPPr>
          <a:lvl1pPr marL="88900" indent="-88900" algn="r" defTabSz="914400" rtl="0" eaLnBrk="1" latinLnBrk="0" hangingPunct="1">
            <a:lnSpc>
              <a:spcPct val="90000"/>
            </a:lnSpc>
            <a:spcBef>
              <a:spcPts val="1000"/>
            </a:spcBef>
            <a:buFont typeface="Arial"/>
            <a:buAutoNum type="arabicPeriod"/>
            <a:defRPr sz="700" b="0" kern="1200" cap="none" spc="0" baseline="0">
              <a:solidFill>
                <a:srgbClr val="1C355E"/>
              </a:solidFill>
              <a:latin typeface="Arial"/>
            </a:defRPr>
          </a:lvl1pPr>
          <a:lvl2pPr marL="452438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Clr>
              <a:srgbClr val="00A19C"/>
            </a:buClr>
            <a:buFont typeface="Arial" panose="020B0604020202020204" pitchFamily="34" charset="0"/>
            <a:buChar char="›"/>
            <a:defRPr sz="1800" kern="1200">
              <a:solidFill>
                <a:srgbClr val="1C355E"/>
              </a:solidFill>
              <a:latin typeface="Arial"/>
            </a:defRPr>
          </a:lvl2pPr>
          <a:lvl3pPr marL="712788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Clr>
              <a:srgbClr val="00A19C"/>
            </a:buClr>
            <a:buFont typeface="Arial" panose="020B0604020202020204" pitchFamily="34" charset="0"/>
            <a:buChar char="›"/>
            <a:defRPr sz="1600" kern="1200">
              <a:solidFill>
                <a:srgbClr val="1C355E"/>
              </a:solidFill>
              <a:latin typeface="Arial"/>
            </a:defRPr>
          </a:lvl3pPr>
          <a:lvl4pPr marL="98425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Clr>
              <a:srgbClr val="1C355E"/>
            </a:buClr>
            <a:buFont typeface="Arial" panose="020B0604020202020204" pitchFamily="34" charset="0"/>
            <a:buChar char="‒"/>
            <a:defRPr sz="1400" kern="1200">
              <a:solidFill>
                <a:srgbClr val="1C355E"/>
              </a:solidFill>
              <a:latin typeface="Arial"/>
            </a:defRPr>
          </a:lvl4pPr>
          <a:lvl5pPr marL="1255713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Clr>
              <a:srgbClr val="1C355E"/>
            </a:buClr>
            <a:buFont typeface="Arial" panose="020B0604020202020204" pitchFamily="34" charset="0"/>
            <a:buChar char="›"/>
            <a:defRPr sz="1200" kern="1200">
              <a:solidFill>
                <a:srgbClr val="1C355E"/>
              </a:solidFill>
              <a:latin typeface="Arial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ysClr val="windowText" lastClr="000000"/>
              </a:solidFill>
              <a:latin typeface="Arial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ysClr val="windowText" lastClr="000000"/>
              </a:solidFill>
              <a:latin typeface="Arial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ysClr val="windowText" lastClr="000000"/>
              </a:solidFill>
              <a:latin typeface="Arial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ysClr val="windowText" lastClr="000000"/>
              </a:solidFill>
              <a:latin typeface="Arial"/>
            </a:defRPr>
          </a:lvl9pPr>
        </a:lstStyle>
        <a:p>
          <a:pPr marL="0" indent="0" algn="l">
            <a:buFont typeface="+mj-lt"/>
            <a:buNone/>
          </a:pPr>
          <a:r>
            <a:rPr lang="fr-FR" i="1">
              <a:solidFill>
                <a:srgbClr val="1C355E"/>
              </a:solidFill>
            </a:rPr>
            <a:t>Sources:TradeMaps, Coface</a:t>
          </a:r>
        </a:p>
      </xdr:txBody>
    </xdr:sp>
    <xdr:clientData/>
  </xdr:twoCellAnchor>
  <xdr:twoCellAnchor>
    <xdr:from>
      <xdr:col>39</xdr:col>
      <xdr:colOff>480651</xdr:colOff>
      <xdr:row>54</xdr:row>
      <xdr:rowOff>162661</xdr:rowOff>
    </xdr:from>
    <xdr:to>
      <xdr:col>42</xdr:col>
      <xdr:colOff>188842</xdr:colOff>
      <xdr:row>55</xdr:row>
      <xdr:rowOff>104461</xdr:rowOff>
    </xdr:to>
    <xdr:sp macro="" textlink="">
      <xdr:nvSpPr>
        <xdr:cNvPr id="18" name="Espace réservé du texte 3">
          <a:extLst>
            <a:ext uri="{FF2B5EF4-FFF2-40B4-BE49-F238E27FC236}">
              <a16:creationId xmlns:a16="http://schemas.microsoft.com/office/drawing/2014/main" id="{0997A6A2-C2C6-CBA6-D35D-51012E00CF57}"/>
            </a:ext>
          </a:extLst>
        </xdr:cNvPr>
        <xdr:cNvSpPr txBox="1">
          <a:spLocks/>
        </xdr:cNvSpPr>
      </xdr:nvSpPr>
      <xdr:spPr>
        <a:xfrm>
          <a:off x="33442924" y="12204570"/>
          <a:ext cx="2987100" cy="241982"/>
        </a:xfrm>
        <a:prstGeom prst="rect">
          <a:avLst/>
        </a:prstGeom>
      </xdr:spPr>
      <xdr:txBody>
        <a:bodyPr vert="horz" wrap="square" lIns="91440" tIns="45720" rIns="91440" bIns="45720" rtlCol="0" anchor="b">
          <a:spAutoFit/>
        </a:bodyPr>
        <a:lstStyle>
          <a:defPPr>
            <a:defRPr lang="fr-FR"/>
          </a:defPPr>
          <a:lvl1pPr marL="88900" indent="-88900" algn="r" defTabSz="914400" rtl="0" eaLnBrk="1" latinLnBrk="0" hangingPunct="1">
            <a:lnSpc>
              <a:spcPct val="90000"/>
            </a:lnSpc>
            <a:spcBef>
              <a:spcPts val="1000"/>
            </a:spcBef>
            <a:buFont typeface="Arial"/>
            <a:buAutoNum type="arabicPeriod"/>
            <a:defRPr sz="700" b="0" kern="1200" cap="none" spc="0" baseline="0">
              <a:solidFill>
                <a:srgbClr val="1C355E"/>
              </a:solidFill>
              <a:latin typeface="Arial"/>
            </a:defRPr>
          </a:lvl1pPr>
          <a:lvl2pPr marL="452438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Clr>
              <a:srgbClr val="00A19C"/>
            </a:buClr>
            <a:buFont typeface="Arial" panose="020B0604020202020204" pitchFamily="34" charset="0"/>
            <a:buChar char="›"/>
            <a:defRPr sz="1800" kern="1200">
              <a:solidFill>
                <a:srgbClr val="1C355E"/>
              </a:solidFill>
              <a:latin typeface="Arial"/>
            </a:defRPr>
          </a:lvl2pPr>
          <a:lvl3pPr marL="712788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Clr>
              <a:srgbClr val="00A19C"/>
            </a:buClr>
            <a:buFont typeface="Arial" panose="020B0604020202020204" pitchFamily="34" charset="0"/>
            <a:buChar char="›"/>
            <a:defRPr sz="1600" kern="1200">
              <a:solidFill>
                <a:srgbClr val="1C355E"/>
              </a:solidFill>
              <a:latin typeface="Arial"/>
            </a:defRPr>
          </a:lvl3pPr>
          <a:lvl4pPr marL="98425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Clr>
              <a:srgbClr val="1C355E"/>
            </a:buClr>
            <a:buFont typeface="Arial" panose="020B0604020202020204" pitchFamily="34" charset="0"/>
            <a:buChar char="‒"/>
            <a:defRPr sz="1400" kern="1200">
              <a:solidFill>
                <a:srgbClr val="1C355E"/>
              </a:solidFill>
              <a:latin typeface="Arial"/>
            </a:defRPr>
          </a:lvl4pPr>
          <a:lvl5pPr marL="1255713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Clr>
              <a:srgbClr val="1C355E"/>
            </a:buClr>
            <a:buFont typeface="Arial" panose="020B0604020202020204" pitchFamily="34" charset="0"/>
            <a:buChar char="›"/>
            <a:defRPr sz="1200" kern="1200">
              <a:solidFill>
                <a:srgbClr val="1C355E"/>
              </a:solidFill>
              <a:latin typeface="Arial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ysClr val="windowText" lastClr="000000"/>
              </a:solidFill>
              <a:latin typeface="Arial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ysClr val="windowText" lastClr="000000"/>
              </a:solidFill>
              <a:latin typeface="Arial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ysClr val="windowText" lastClr="000000"/>
              </a:solidFill>
              <a:latin typeface="Arial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ysClr val="windowText" lastClr="000000"/>
              </a:solidFill>
              <a:latin typeface="Arial"/>
            </a:defRPr>
          </a:lvl9pPr>
        </a:lstStyle>
        <a:p>
          <a:pPr marL="0" indent="0" algn="l">
            <a:buFont typeface="+mj-lt"/>
            <a:buNone/>
          </a:pPr>
          <a:r>
            <a:rPr lang="en-US" sz="1000" i="1">
              <a:solidFill>
                <a:srgbClr val="1C355E"/>
              </a:solidFill>
            </a:rPr>
            <a:t>* India, Indonesia, Malaysia, Thailand, Vietnam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COFACE">
    <a:dk1>
      <a:sysClr val="windowText" lastClr="000000"/>
    </a:dk1>
    <a:lt1>
      <a:sysClr val="window" lastClr="FFFFFF"/>
    </a:lt1>
    <a:dk2>
      <a:srgbClr val="0BB18F"/>
    </a:dk2>
    <a:lt2>
      <a:srgbClr val="1C355E"/>
    </a:lt2>
    <a:accent1>
      <a:srgbClr val="1226AA"/>
    </a:accent1>
    <a:accent2>
      <a:srgbClr val="5FD1E0"/>
    </a:accent2>
    <a:accent3>
      <a:srgbClr val="00A19C"/>
    </a:accent3>
    <a:accent4>
      <a:srgbClr val="6CDBD6"/>
    </a:accent4>
    <a:accent5>
      <a:srgbClr val="3BD4AE"/>
    </a:accent5>
    <a:accent6>
      <a:srgbClr val="E81F76"/>
    </a:accent6>
    <a:hlink>
      <a:srgbClr val="C028B9"/>
    </a:hlink>
    <a:folHlink>
      <a:srgbClr val="5C0F8B"/>
    </a:folHlink>
  </a:clrScheme>
  <a:fontScheme name="Cofa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comtrade.un.org/" TargetMode="External"/><Relationship Id="rId1" Type="http://schemas.openxmlformats.org/officeDocument/2006/relationships/hyperlink" Target="http://www.census.gov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comtrade.un.org/" TargetMode="External"/><Relationship Id="rId1" Type="http://schemas.openxmlformats.org/officeDocument/2006/relationships/hyperlink" Target="http://www.census.gov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comtrade.un.org/" TargetMode="External"/><Relationship Id="rId1" Type="http://schemas.openxmlformats.org/officeDocument/2006/relationships/hyperlink" Target="http://www.census.gov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comtrade.un.org/" TargetMode="External"/><Relationship Id="rId1" Type="http://schemas.openxmlformats.org/officeDocument/2006/relationships/hyperlink" Target="http://www.census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FC576-D7CD-4A07-BCF9-99E23ADD59A0}">
  <dimension ref="A2:AY194"/>
  <sheetViews>
    <sheetView tabSelected="1" topLeftCell="W33" zoomScale="55" workbookViewId="0">
      <selection activeCell="AS38" sqref="AS38"/>
    </sheetView>
  </sheetViews>
  <sheetFormatPr baseColWidth="10" defaultRowHeight="15" x14ac:dyDescent="0.25"/>
  <cols>
    <col min="19" max="19" width="16.85546875" customWidth="1"/>
    <col min="30" max="30" width="12.85546875" bestFit="1" customWidth="1"/>
    <col min="32" max="32" width="24" customWidth="1"/>
    <col min="36" max="36" width="14.28515625" bestFit="1" customWidth="1"/>
    <col min="37" max="37" width="21.5703125" customWidth="1"/>
    <col min="38" max="38" width="16.42578125" customWidth="1"/>
    <col min="39" max="39" width="22.5703125" customWidth="1"/>
    <col min="40" max="40" width="20.42578125" customWidth="1"/>
    <col min="41" max="41" width="14.28515625" bestFit="1" customWidth="1"/>
    <col min="42" max="42" width="14.28515625" customWidth="1"/>
    <col min="43" max="43" width="14.42578125" customWidth="1"/>
    <col min="44" max="44" width="15.140625" customWidth="1"/>
    <col min="45" max="45" width="11.5703125" bestFit="1" customWidth="1"/>
    <col min="46" max="46" width="15" customWidth="1"/>
    <col min="48" max="48" width="13.7109375" customWidth="1"/>
    <col min="50" max="50" width="19.85546875" customWidth="1"/>
    <col min="51" max="51" width="19.140625" customWidth="1"/>
    <col min="52" max="52" width="15.7109375" customWidth="1"/>
    <col min="53" max="53" width="21" customWidth="1"/>
  </cols>
  <sheetData>
    <row r="2" spans="1:38" x14ac:dyDescent="0.25">
      <c r="C2" s="21" t="s">
        <v>215</v>
      </c>
    </row>
    <row r="4" spans="1:38" ht="22.5" x14ac:dyDescent="0.25">
      <c r="D4" s="8" t="s">
        <v>5</v>
      </c>
      <c r="E4" s="10" t="s">
        <v>216</v>
      </c>
      <c r="I4" s="8" t="s">
        <v>5</v>
      </c>
      <c r="J4" s="10" t="s">
        <v>217</v>
      </c>
      <c r="N4" s="8" t="s">
        <v>5</v>
      </c>
      <c r="O4" s="10" t="s">
        <v>219</v>
      </c>
      <c r="R4" s="8" t="s">
        <v>5</v>
      </c>
      <c r="S4" s="10" t="s">
        <v>220</v>
      </c>
      <c r="W4" s="8" t="s">
        <v>5</v>
      </c>
      <c r="X4" s="10" t="s">
        <v>218</v>
      </c>
      <c r="Z4" s="8" t="s">
        <v>5</v>
      </c>
      <c r="AA4" s="10" t="s">
        <v>219</v>
      </c>
    </row>
    <row r="5" spans="1:38" x14ac:dyDescent="0.25">
      <c r="D5" s="11" t="s">
        <v>11</v>
      </c>
      <c r="E5" s="24">
        <v>32993551</v>
      </c>
      <c r="I5" s="11" t="s">
        <v>11</v>
      </c>
      <c r="J5" s="24">
        <v>52653192</v>
      </c>
      <c r="N5" s="11" t="s">
        <v>11</v>
      </c>
      <c r="O5" s="12">
        <v>11068097</v>
      </c>
      <c r="R5" t="s">
        <v>11</v>
      </c>
      <c r="S5" s="23">
        <v>17237818</v>
      </c>
      <c r="W5" s="11" t="s">
        <v>11</v>
      </c>
      <c r="X5" s="24">
        <v>28305915</v>
      </c>
      <c r="Z5" s="11" t="s">
        <v>11</v>
      </c>
      <c r="AA5" s="24">
        <v>11068097</v>
      </c>
      <c r="AC5" s="11" t="s">
        <v>11</v>
      </c>
      <c r="AD5" s="29">
        <f>X5-AA5</f>
        <v>17237818</v>
      </c>
      <c r="AF5" s="26">
        <f>SUM(AD6:AD20)</f>
        <v>13261645</v>
      </c>
      <c r="AG5" s="27">
        <f>AL10/S15</f>
        <v>81.875230925805056</v>
      </c>
    </row>
    <row r="6" spans="1:38" x14ac:dyDescent="0.25">
      <c r="D6" s="13" t="s">
        <v>12</v>
      </c>
      <c r="E6" s="25">
        <v>7692004</v>
      </c>
      <c r="I6" s="13" t="s">
        <v>24</v>
      </c>
      <c r="J6" s="25">
        <v>13173580</v>
      </c>
      <c r="N6" s="13" t="s">
        <v>12</v>
      </c>
      <c r="O6" s="14">
        <v>7824369</v>
      </c>
      <c r="R6" t="s">
        <v>12</v>
      </c>
      <c r="S6" s="23">
        <v>3663476</v>
      </c>
      <c r="W6" s="13" t="s">
        <v>12</v>
      </c>
      <c r="X6" s="25">
        <v>11487845</v>
      </c>
      <c r="Z6" s="13" t="s">
        <v>12</v>
      </c>
      <c r="AA6" s="25">
        <v>7824369</v>
      </c>
      <c r="AC6" t="s">
        <v>12</v>
      </c>
      <c r="AD6" s="28">
        <f>X6-AA6</f>
        <v>3663476</v>
      </c>
    </row>
    <row r="7" spans="1:38" ht="23.25" x14ac:dyDescent="0.25">
      <c r="D7" s="11" t="s">
        <v>13</v>
      </c>
      <c r="E7" s="24">
        <v>4975260</v>
      </c>
      <c r="I7" s="11" t="s">
        <v>14</v>
      </c>
      <c r="J7" s="24">
        <v>7342643</v>
      </c>
      <c r="N7" s="11" t="s">
        <v>38</v>
      </c>
      <c r="O7" s="12">
        <v>1216089</v>
      </c>
      <c r="R7" t="s">
        <v>24</v>
      </c>
      <c r="S7" s="23">
        <v>3070650</v>
      </c>
      <c r="W7" s="11" t="s">
        <v>24</v>
      </c>
      <c r="X7" s="24">
        <v>3074032</v>
      </c>
      <c r="Z7" s="11" t="s">
        <v>38</v>
      </c>
      <c r="AA7" s="24">
        <v>1216089</v>
      </c>
      <c r="AC7" t="s">
        <v>24</v>
      </c>
      <c r="AD7" s="26">
        <f>X7-AA26</f>
        <v>3070650</v>
      </c>
    </row>
    <row r="8" spans="1:38" x14ac:dyDescent="0.25">
      <c r="D8" s="13" t="s">
        <v>14</v>
      </c>
      <c r="E8" s="25">
        <v>3308106</v>
      </c>
      <c r="I8" s="13" t="s">
        <v>12</v>
      </c>
      <c r="J8" s="25">
        <v>5448323</v>
      </c>
      <c r="N8" s="13" t="s">
        <v>44</v>
      </c>
      <c r="O8" s="14">
        <v>478261</v>
      </c>
      <c r="R8" t="s">
        <v>14</v>
      </c>
      <c r="S8" s="23">
        <v>1781504</v>
      </c>
      <c r="W8" s="13" t="s">
        <v>14</v>
      </c>
      <c r="X8" s="25">
        <v>1844529</v>
      </c>
      <c r="Z8" s="13" t="s">
        <v>44</v>
      </c>
      <c r="AA8" s="25">
        <v>478261</v>
      </c>
      <c r="AC8" t="s">
        <v>14</v>
      </c>
      <c r="AD8" s="26">
        <f>X8-AA15</f>
        <v>1781504</v>
      </c>
    </row>
    <row r="9" spans="1:38" ht="23.25" x14ac:dyDescent="0.25">
      <c r="A9" t="s">
        <v>231</v>
      </c>
      <c r="B9" s="26">
        <f>SUM(E10,E14,E16,E17,E24,E25,E26,E27,E28,E33,E41,E40,E44,E47,E48,E49,E51,E60)</f>
        <v>5787047</v>
      </c>
      <c r="D9" s="11" t="s">
        <v>15</v>
      </c>
      <c r="E9" s="24">
        <v>1980997</v>
      </c>
      <c r="G9" t="s">
        <v>231</v>
      </c>
      <c r="H9" s="26">
        <f>SUM(J12,J14,J18,J21,J22,J24,J26,J27,J29,J31,J32,J35,J37,J39,J40,J41)</f>
        <v>8031406</v>
      </c>
      <c r="I9" s="11" t="s">
        <v>18</v>
      </c>
      <c r="J9" s="24">
        <v>3522396</v>
      </c>
      <c r="L9" t="s">
        <v>231</v>
      </c>
      <c r="M9" s="23">
        <f>SUM(O14,O19,O20,O22,O25,O30,O36,O37)</f>
        <v>122227</v>
      </c>
      <c r="N9" s="11" t="s">
        <v>98</v>
      </c>
      <c r="O9" s="12">
        <v>364660</v>
      </c>
      <c r="R9" t="s">
        <v>222</v>
      </c>
      <c r="S9" s="23">
        <v>957169</v>
      </c>
      <c r="W9" s="11" t="s">
        <v>38</v>
      </c>
      <c r="X9" s="24">
        <v>1281395</v>
      </c>
      <c r="Z9" s="11" t="s">
        <v>98</v>
      </c>
      <c r="AA9" s="24">
        <v>364660</v>
      </c>
      <c r="AC9" t="s">
        <v>222</v>
      </c>
      <c r="AD9" s="26">
        <f>X10-AA16</f>
        <v>957169</v>
      </c>
      <c r="AJ9" s="23"/>
    </row>
    <row r="10" spans="1:38" ht="23.25" x14ac:dyDescent="0.25">
      <c r="D10" s="13" t="s">
        <v>16</v>
      </c>
      <c r="E10" s="25">
        <v>1538031</v>
      </c>
      <c r="I10" s="13" t="s">
        <v>15</v>
      </c>
      <c r="J10" s="25">
        <v>3426346</v>
      </c>
      <c r="N10" s="13" t="s">
        <v>25</v>
      </c>
      <c r="O10" s="14">
        <v>322768</v>
      </c>
      <c r="R10" t="s">
        <v>223</v>
      </c>
      <c r="S10" s="23">
        <v>668726</v>
      </c>
      <c r="W10" s="13" t="s">
        <v>15</v>
      </c>
      <c r="X10" s="25">
        <v>981848</v>
      </c>
      <c r="Z10" s="13" t="s">
        <v>25</v>
      </c>
      <c r="AA10" s="25">
        <v>322768</v>
      </c>
      <c r="AC10" t="s">
        <v>26</v>
      </c>
      <c r="AD10" s="26">
        <f>X11-AA12</f>
        <v>635241</v>
      </c>
      <c r="AJ10" s="23"/>
      <c r="AL10" s="26">
        <f>SUM(S5:S14)</f>
        <v>29605101</v>
      </c>
    </row>
    <row r="11" spans="1:38" x14ac:dyDescent="0.25">
      <c r="D11" s="11" t="s">
        <v>17</v>
      </c>
      <c r="E11" s="24">
        <v>1263238</v>
      </c>
      <c r="I11" s="11" t="s">
        <v>26</v>
      </c>
      <c r="J11" s="24">
        <v>2834808</v>
      </c>
      <c r="N11" s="11" t="s">
        <v>29</v>
      </c>
      <c r="O11" s="12">
        <v>227952</v>
      </c>
      <c r="R11" t="s">
        <v>26</v>
      </c>
      <c r="S11" s="23">
        <v>635241</v>
      </c>
      <c r="W11" s="11" t="s">
        <v>26</v>
      </c>
      <c r="X11" s="24">
        <v>820562</v>
      </c>
      <c r="Z11" s="11" t="s">
        <v>29</v>
      </c>
      <c r="AA11" s="24">
        <v>227952</v>
      </c>
      <c r="AC11" t="s">
        <v>98</v>
      </c>
      <c r="AD11" s="26">
        <f>X12-AA9</f>
        <v>361588</v>
      </c>
    </row>
    <row r="12" spans="1:38" x14ac:dyDescent="0.25">
      <c r="D12" s="13" t="s">
        <v>18</v>
      </c>
      <c r="E12" s="25">
        <v>1130875</v>
      </c>
      <c r="I12" s="13" t="s">
        <v>16</v>
      </c>
      <c r="J12" s="25">
        <v>2679675</v>
      </c>
      <c r="N12" s="13" t="s">
        <v>26</v>
      </c>
      <c r="O12" s="14">
        <v>185321</v>
      </c>
      <c r="R12" t="s">
        <v>224</v>
      </c>
      <c r="S12" s="23">
        <v>610162</v>
      </c>
      <c r="W12" s="13" t="s">
        <v>98</v>
      </c>
      <c r="X12" s="25">
        <v>726248</v>
      </c>
      <c r="Z12" s="13" t="s">
        <v>26</v>
      </c>
      <c r="AA12" s="25">
        <v>185321</v>
      </c>
      <c r="AC12" t="s">
        <v>223</v>
      </c>
      <c r="AD12" s="26">
        <f>X13</f>
        <v>668726</v>
      </c>
      <c r="AL12" s="27">
        <f>AL10/S15</f>
        <v>81.875230925805056</v>
      </c>
    </row>
    <row r="13" spans="1:38" x14ac:dyDescent="0.25">
      <c r="D13" s="11" t="s">
        <v>19</v>
      </c>
      <c r="E13" s="24">
        <v>1079540</v>
      </c>
      <c r="I13" s="11" t="s">
        <v>17</v>
      </c>
      <c r="J13" s="24">
        <v>1835328</v>
      </c>
      <c r="N13" s="11" t="s">
        <v>134</v>
      </c>
      <c r="O13" s="12">
        <v>180844</v>
      </c>
      <c r="R13" t="s">
        <v>225</v>
      </c>
      <c r="S13" s="23">
        <v>504634</v>
      </c>
      <c r="W13" s="11" t="s">
        <v>59</v>
      </c>
      <c r="X13" s="24">
        <v>668726</v>
      </c>
      <c r="Z13" s="11" t="s">
        <v>134</v>
      </c>
      <c r="AA13" s="24">
        <v>180844</v>
      </c>
      <c r="AC13" t="s">
        <v>224</v>
      </c>
      <c r="AD13" s="26">
        <f>X14-AA25</f>
        <v>610162</v>
      </c>
    </row>
    <row r="14" spans="1:38" x14ac:dyDescent="0.25">
      <c r="D14" s="13" t="s">
        <v>20</v>
      </c>
      <c r="E14" s="25">
        <v>853367</v>
      </c>
      <c r="I14" s="13" t="s">
        <v>23</v>
      </c>
      <c r="J14" s="25">
        <v>1502104</v>
      </c>
      <c r="N14" s="13" t="s">
        <v>31</v>
      </c>
      <c r="O14" s="14">
        <v>93665</v>
      </c>
      <c r="R14" t="s">
        <v>49</v>
      </c>
      <c r="S14" s="23">
        <v>475721</v>
      </c>
      <c r="W14" s="13" t="s">
        <v>16</v>
      </c>
      <c r="X14" s="25">
        <v>614405</v>
      </c>
      <c r="Z14" s="13" t="s">
        <v>31</v>
      </c>
      <c r="AA14" s="25">
        <v>93665</v>
      </c>
      <c r="AC14" t="s">
        <v>225</v>
      </c>
      <c r="AD14" s="26">
        <f>X16</f>
        <v>504634</v>
      </c>
    </row>
    <row r="15" spans="1:38" ht="23.25" x14ac:dyDescent="0.25">
      <c r="D15" s="11" t="s">
        <v>21</v>
      </c>
      <c r="E15" s="24">
        <v>649946</v>
      </c>
      <c r="I15" s="11" t="s">
        <v>19</v>
      </c>
      <c r="J15" s="24">
        <v>1401181</v>
      </c>
      <c r="N15" s="11" t="s">
        <v>14</v>
      </c>
      <c r="O15" s="12">
        <v>63025</v>
      </c>
      <c r="R15" t="s">
        <v>98</v>
      </c>
      <c r="S15" s="23">
        <v>361588</v>
      </c>
      <c r="W15" s="11" t="s">
        <v>44</v>
      </c>
      <c r="X15" s="24">
        <v>515270</v>
      </c>
      <c r="Z15" s="11" t="s">
        <v>14</v>
      </c>
      <c r="AA15" s="24">
        <v>63025</v>
      </c>
      <c r="AC15" t="s">
        <v>49</v>
      </c>
      <c r="AD15" s="26">
        <f>X17-AA21</f>
        <v>475721</v>
      </c>
    </row>
    <row r="16" spans="1:38" ht="23.25" x14ac:dyDescent="0.25">
      <c r="D16" s="13" t="s">
        <v>22</v>
      </c>
      <c r="E16" s="25">
        <v>572730</v>
      </c>
      <c r="I16" s="13" t="s">
        <v>49</v>
      </c>
      <c r="J16" s="25">
        <v>1179786</v>
      </c>
      <c r="N16" s="13" t="s">
        <v>15</v>
      </c>
      <c r="O16" s="14">
        <v>24679</v>
      </c>
      <c r="R16" t="s">
        <v>17</v>
      </c>
      <c r="S16" s="26">
        <v>209455</v>
      </c>
      <c r="W16" s="13" t="s">
        <v>19</v>
      </c>
      <c r="X16" s="25">
        <v>504634</v>
      </c>
      <c r="Z16" s="13" t="s">
        <v>15</v>
      </c>
      <c r="AA16" s="25">
        <v>24679</v>
      </c>
      <c r="AC16" t="s">
        <v>23</v>
      </c>
      <c r="AD16" s="26">
        <f>X19-AA20</f>
        <v>339487</v>
      </c>
    </row>
    <row r="17" spans="4:51" x14ac:dyDescent="0.25">
      <c r="D17" s="11" t="s">
        <v>23</v>
      </c>
      <c r="E17" s="24">
        <v>557491</v>
      </c>
      <c r="I17" s="11" t="s">
        <v>36</v>
      </c>
      <c r="J17" s="24">
        <v>736448</v>
      </c>
      <c r="N17" s="11" t="s">
        <v>13</v>
      </c>
      <c r="O17" s="12">
        <v>15594</v>
      </c>
      <c r="T17" t="s">
        <v>231</v>
      </c>
      <c r="U17" s="26">
        <f>SUM(AD13,AD16,AD17)</f>
        <v>1142936</v>
      </c>
      <c r="W17" s="11" t="s">
        <v>49</v>
      </c>
      <c r="X17" s="24">
        <v>481823</v>
      </c>
      <c r="Z17" s="11" t="s">
        <v>13</v>
      </c>
      <c r="AA17" s="24">
        <v>15594</v>
      </c>
      <c r="AC17" t="s">
        <v>31</v>
      </c>
      <c r="AD17" s="26">
        <f>X20-AA14</f>
        <v>193287</v>
      </c>
    </row>
    <row r="18" spans="4:51" x14ac:dyDescent="0.25">
      <c r="D18" s="13" t="s">
        <v>24</v>
      </c>
      <c r="E18" s="25">
        <v>537105</v>
      </c>
      <c r="I18" s="13" t="s">
        <v>34</v>
      </c>
      <c r="J18" s="25">
        <v>702798</v>
      </c>
      <c r="N18" s="13" t="s">
        <v>61</v>
      </c>
      <c r="O18" s="14">
        <v>14890</v>
      </c>
      <c r="W18" s="13" t="s">
        <v>25</v>
      </c>
      <c r="X18" s="25">
        <v>399790</v>
      </c>
      <c r="Z18" s="13" t="s">
        <v>61</v>
      </c>
      <c r="AA18" s="25">
        <v>14890</v>
      </c>
    </row>
    <row r="19" spans="4:51" x14ac:dyDescent="0.25">
      <c r="D19" s="11" t="s">
        <v>25</v>
      </c>
      <c r="E19" s="24">
        <v>518678</v>
      </c>
      <c r="I19" s="11" t="s">
        <v>27</v>
      </c>
      <c r="J19" s="24">
        <v>648216</v>
      </c>
      <c r="N19" s="11" t="s">
        <v>34</v>
      </c>
      <c r="O19" s="12">
        <v>9973</v>
      </c>
      <c r="W19" s="11" t="s">
        <v>23</v>
      </c>
      <c r="X19" s="24">
        <v>346666</v>
      </c>
      <c r="Z19" s="11" t="s">
        <v>34</v>
      </c>
      <c r="AA19" s="24">
        <v>9973</v>
      </c>
    </row>
    <row r="20" spans="4:51" ht="23.25" x14ac:dyDescent="0.25">
      <c r="D20" s="13" t="s">
        <v>26</v>
      </c>
      <c r="E20" s="25">
        <v>487728</v>
      </c>
      <c r="I20" s="13" t="s">
        <v>38</v>
      </c>
      <c r="J20" s="25">
        <v>589088</v>
      </c>
      <c r="N20" s="13" t="s">
        <v>23</v>
      </c>
      <c r="O20" s="14">
        <v>7179</v>
      </c>
      <c r="W20" s="13" t="s">
        <v>31</v>
      </c>
      <c r="X20" s="25">
        <v>286952</v>
      </c>
      <c r="Z20" s="13" t="s">
        <v>23</v>
      </c>
      <c r="AA20" s="25">
        <v>7179</v>
      </c>
    </row>
    <row r="21" spans="4:51" x14ac:dyDescent="0.25">
      <c r="D21" s="11" t="s">
        <v>27</v>
      </c>
      <c r="E21" s="24">
        <v>472683</v>
      </c>
      <c r="I21" s="11" t="s">
        <v>33</v>
      </c>
      <c r="J21" s="24">
        <v>575843</v>
      </c>
      <c r="N21" s="11" t="s">
        <v>49</v>
      </c>
      <c r="O21" s="12">
        <v>6102</v>
      </c>
      <c r="W21" s="11" t="s">
        <v>13</v>
      </c>
      <c r="X21" s="24">
        <v>283834</v>
      </c>
      <c r="Z21" s="11" t="s">
        <v>49</v>
      </c>
      <c r="AA21" s="24">
        <v>6102</v>
      </c>
      <c r="AC21" t="s">
        <v>44</v>
      </c>
      <c r="AD21" s="26">
        <f>X15-AA8</f>
        <v>37009</v>
      </c>
      <c r="AJ21" t="s">
        <v>12</v>
      </c>
      <c r="AK21" t="s">
        <v>24</v>
      </c>
      <c r="AL21" t="s">
        <v>14</v>
      </c>
      <c r="AM21" t="s">
        <v>236</v>
      </c>
      <c r="AN21" t="s">
        <v>231</v>
      </c>
      <c r="AO21" t="s">
        <v>238</v>
      </c>
      <c r="AP21" t="s">
        <v>232</v>
      </c>
      <c r="AQ21" t="s">
        <v>13</v>
      </c>
      <c r="AR21" t="s">
        <v>225</v>
      </c>
      <c r="AS21" t="s">
        <v>223</v>
      </c>
      <c r="AT21" t="s">
        <v>239</v>
      </c>
      <c r="AU21" t="s">
        <v>98</v>
      </c>
      <c r="AV21" t="s">
        <v>233</v>
      </c>
      <c r="AX21" t="s">
        <v>11</v>
      </c>
      <c r="AY21" t="s">
        <v>234</v>
      </c>
    </row>
    <row r="22" spans="4:51" x14ac:dyDescent="0.25">
      <c r="D22" s="13" t="s">
        <v>28</v>
      </c>
      <c r="E22" s="25">
        <v>438773</v>
      </c>
      <c r="I22" s="13" t="s">
        <v>31</v>
      </c>
      <c r="J22" s="25">
        <v>552165</v>
      </c>
      <c r="N22" s="13" t="s">
        <v>20</v>
      </c>
      <c r="O22" s="14">
        <v>6091</v>
      </c>
      <c r="W22" s="13" t="s">
        <v>36</v>
      </c>
      <c r="X22" s="25">
        <v>277457</v>
      </c>
      <c r="Z22" s="13" t="s">
        <v>20</v>
      </c>
      <c r="AA22" s="25">
        <v>6091</v>
      </c>
      <c r="AC22" t="s">
        <v>221</v>
      </c>
      <c r="AD22" s="26">
        <f>X9-AA7</f>
        <v>65306</v>
      </c>
      <c r="AH22" s="31" t="s">
        <v>226</v>
      </c>
      <c r="AI22" t="s">
        <v>228</v>
      </c>
      <c r="AJ22" s="26">
        <f>E6</f>
        <v>7692004</v>
      </c>
      <c r="AK22" s="26">
        <f>E18</f>
        <v>537105</v>
      </c>
      <c r="AL22" s="26">
        <f>E8</f>
        <v>3308106</v>
      </c>
      <c r="AM22" s="26">
        <f>SUM(E11,E9)</f>
        <v>3244235</v>
      </c>
      <c r="AN22" s="26">
        <f>B9</f>
        <v>5787047</v>
      </c>
      <c r="AO22" s="26">
        <v>0</v>
      </c>
      <c r="AP22" s="26">
        <f>E12</f>
        <v>1130875</v>
      </c>
      <c r="AQ22" s="26">
        <f>E7</f>
        <v>4975260</v>
      </c>
      <c r="AR22" s="30">
        <v>0</v>
      </c>
      <c r="AS22">
        <v>0</v>
      </c>
      <c r="AT22" s="26">
        <f>SUM(E20,E29,E37)</f>
        <v>872387</v>
      </c>
      <c r="AU22">
        <v>0</v>
      </c>
      <c r="AV22" s="26">
        <f>AX22-AY22</f>
        <v>5446532</v>
      </c>
      <c r="AW22" s="27">
        <f>AV22/AX22</f>
        <v>0.16507868461930636</v>
      </c>
      <c r="AX22" s="26">
        <f>E5</f>
        <v>32993551</v>
      </c>
      <c r="AY22" s="26">
        <f>SUM(AJ22:AU22)</f>
        <v>27547019</v>
      </c>
    </row>
    <row r="23" spans="4:51" x14ac:dyDescent="0.25">
      <c r="D23" s="11" t="s">
        <v>29</v>
      </c>
      <c r="E23" s="24">
        <v>400363</v>
      </c>
      <c r="I23" s="11" t="s">
        <v>35</v>
      </c>
      <c r="J23" s="24">
        <v>394747</v>
      </c>
      <c r="N23" s="11" t="s">
        <v>42</v>
      </c>
      <c r="O23" s="12">
        <v>5356</v>
      </c>
      <c r="W23" s="11" t="s">
        <v>29</v>
      </c>
      <c r="X23" s="24">
        <v>275437</v>
      </c>
      <c r="Z23" s="11" t="s">
        <v>42</v>
      </c>
      <c r="AA23" s="24">
        <v>5356</v>
      </c>
      <c r="AH23" s="31"/>
      <c r="AI23" t="s">
        <v>229</v>
      </c>
      <c r="AJ23" s="26">
        <f>J8</f>
        <v>5448323</v>
      </c>
      <c r="AK23" s="26">
        <f>J6</f>
        <v>13173580</v>
      </c>
      <c r="AL23" s="26">
        <f>J7</f>
        <v>7342643</v>
      </c>
      <c r="AM23" s="26">
        <f>SUM(J10,J13)</f>
        <v>5261674</v>
      </c>
      <c r="AN23" s="26">
        <f>H9</f>
        <v>8031406</v>
      </c>
      <c r="AO23" s="26">
        <v>0</v>
      </c>
      <c r="AP23" s="26">
        <f>J9</f>
        <v>3522396</v>
      </c>
      <c r="AQ23" s="26">
        <v>0</v>
      </c>
      <c r="AR23" s="26">
        <v>0</v>
      </c>
      <c r="AS23">
        <v>0</v>
      </c>
      <c r="AT23" s="26">
        <f>SUM(J11,J16,J15,J23,J30)</f>
        <v>6011740</v>
      </c>
      <c r="AU23">
        <v>0</v>
      </c>
      <c r="AV23" s="26">
        <f t="shared" ref="AV23:AV25" si="0">AX23-AY23</f>
        <v>3861430</v>
      </c>
      <c r="AW23" s="27">
        <f t="shared" ref="AW23:AW25" si="1">AV23/AX23</f>
        <v>7.333705428533184E-2</v>
      </c>
      <c r="AX23" s="26">
        <f>J5</f>
        <v>52653192</v>
      </c>
      <c r="AY23" s="26">
        <f>SUM(AJ23:AU23)</f>
        <v>48791762</v>
      </c>
    </row>
    <row r="24" spans="4:51" x14ac:dyDescent="0.25">
      <c r="D24" s="13" t="s">
        <v>30</v>
      </c>
      <c r="E24" s="25">
        <v>395591</v>
      </c>
      <c r="I24" s="13" t="s">
        <v>72</v>
      </c>
      <c r="J24" s="25">
        <v>369394</v>
      </c>
      <c r="N24" s="13" t="s">
        <v>43</v>
      </c>
      <c r="O24" s="14">
        <v>4244</v>
      </c>
      <c r="W24" s="13" t="s">
        <v>56</v>
      </c>
      <c r="X24" s="25">
        <v>244434</v>
      </c>
      <c r="Z24" s="13" t="s">
        <v>43</v>
      </c>
      <c r="AA24" s="25">
        <v>4244</v>
      </c>
      <c r="AH24" s="31" t="s">
        <v>227</v>
      </c>
      <c r="AI24" t="s">
        <v>228</v>
      </c>
      <c r="AJ24" s="22">
        <f>O6</f>
        <v>7824369</v>
      </c>
      <c r="AK24" s="22">
        <f>O26</f>
        <v>3382</v>
      </c>
      <c r="AL24" s="22">
        <v>0</v>
      </c>
      <c r="AM24" s="22" t="s">
        <v>237</v>
      </c>
      <c r="AN24" s="22">
        <v>0</v>
      </c>
      <c r="AO24" s="22">
        <f>O7</f>
        <v>1216089</v>
      </c>
      <c r="AP24" s="22"/>
      <c r="AQ24" s="22">
        <v>0</v>
      </c>
      <c r="AR24" s="22">
        <v>0</v>
      </c>
      <c r="AS24" s="22">
        <v>0</v>
      </c>
      <c r="AT24" s="22">
        <f>SUM(O12,O21,O24)</f>
        <v>195667</v>
      </c>
      <c r="AU24" s="22"/>
      <c r="AV24" s="22">
        <f t="shared" si="0"/>
        <v>1828590</v>
      </c>
      <c r="AW24" s="27">
        <f t="shared" si="1"/>
        <v>0.16521268290294167</v>
      </c>
      <c r="AX24" s="26">
        <f>O5</f>
        <v>11068097</v>
      </c>
      <c r="AY24" s="26">
        <f>SUM(AJ24:AU24)</f>
        <v>9239507</v>
      </c>
    </row>
    <row r="25" spans="4:51" x14ac:dyDescent="0.25">
      <c r="D25" s="11" t="s">
        <v>31</v>
      </c>
      <c r="E25" s="24">
        <v>370706</v>
      </c>
      <c r="I25" s="11" t="s">
        <v>13</v>
      </c>
      <c r="J25" s="24">
        <v>320237</v>
      </c>
      <c r="N25" s="11" t="s">
        <v>16</v>
      </c>
      <c r="O25" s="12">
        <v>4243</v>
      </c>
      <c r="W25" s="11" t="s">
        <v>18</v>
      </c>
      <c r="X25" s="24">
        <v>225592</v>
      </c>
      <c r="Z25" s="11" t="s">
        <v>16</v>
      </c>
      <c r="AA25" s="24">
        <v>4243</v>
      </c>
      <c r="AH25" s="31"/>
      <c r="AI25" t="s">
        <v>230</v>
      </c>
      <c r="AJ25" s="26">
        <f>S6</f>
        <v>3663476</v>
      </c>
      <c r="AK25" s="26">
        <f>S7</f>
        <v>3070650</v>
      </c>
      <c r="AL25" s="26">
        <f>S8</f>
        <v>1781504</v>
      </c>
      <c r="AM25" s="26">
        <f>SUM(S16,S9)</f>
        <v>1166624</v>
      </c>
      <c r="AN25" s="26">
        <f>U17</f>
        <v>1142936</v>
      </c>
      <c r="AO25" s="26">
        <v>0</v>
      </c>
      <c r="AQ25">
        <v>0</v>
      </c>
      <c r="AR25" s="26">
        <v>0</v>
      </c>
      <c r="AS25" s="23"/>
      <c r="AT25" s="23">
        <v>1615596</v>
      </c>
      <c r="AU25" s="23"/>
      <c r="AV25" s="26">
        <f t="shared" si="0"/>
        <v>4797032</v>
      </c>
      <c r="AW25" s="27">
        <f t="shared" si="1"/>
        <v>0.2782853375061739</v>
      </c>
      <c r="AX25" s="26">
        <f>S5</f>
        <v>17237818</v>
      </c>
      <c r="AY25" s="26">
        <f>SUM(AJ25:AU25)</f>
        <v>12440786</v>
      </c>
    </row>
    <row r="26" spans="4:51" x14ac:dyDescent="0.25">
      <c r="D26" s="13" t="s">
        <v>32</v>
      </c>
      <c r="E26" s="25">
        <v>319283</v>
      </c>
      <c r="I26" s="13" t="s">
        <v>20</v>
      </c>
      <c r="J26" s="25">
        <v>263162</v>
      </c>
      <c r="N26" s="13" t="s">
        <v>24</v>
      </c>
      <c r="O26" s="14">
        <v>3382</v>
      </c>
      <c r="W26" s="13" t="s">
        <v>27</v>
      </c>
      <c r="X26" s="25">
        <v>218296</v>
      </c>
      <c r="Z26" s="13" t="s">
        <v>24</v>
      </c>
      <c r="AA26" s="25">
        <v>3382</v>
      </c>
      <c r="AD26" s="26">
        <f>X25-AA32</f>
        <v>224819</v>
      </c>
      <c r="AX26" s="26"/>
    </row>
    <row r="27" spans="4:51" x14ac:dyDescent="0.25">
      <c r="D27" s="11" t="s">
        <v>33</v>
      </c>
      <c r="E27" s="24">
        <v>285181</v>
      </c>
      <c r="I27" s="11" t="s">
        <v>54</v>
      </c>
      <c r="J27" s="24">
        <v>262666</v>
      </c>
      <c r="N27" s="11" t="s">
        <v>36</v>
      </c>
      <c r="O27" s="12">
        <v>2354</v>
      </c>
      <c r="W27" s="11" t="s">
        <v>33</v>
      </c>
      <c r="X27" s="24">
        <v>214276</v>
      </c>
      <c r="Z27" s="11" t="s">
        <v>36</v>
      </c>
      <c r="AA27" s="24">
        <v>2354</v>
      </c>
    </row>
    <row r="28" spans="4:51" ht="23.25" x14ac:dyDescent="0.25">
      <c r="D28" s="13" t="s">
        <v>34</v>
      </c>
      <c r="E28" s="25">
        <v>262924</v>
      </c>
      <c r="I28" s="13" t="s">
        <v>64</v>
      </c>
      <c r="J28" s="25">
        <v>213281</v>
      </c>
      <c r="N28" s="13" t="s">
        <v>63</v>
      </c>
      <c r="O28" s="14">
        <v>1914</v>
      </c>
      <c r="W28" s="13" t="s">
        <v>58</v>
      </c>
      <c r="X28" s="25">
        <v>214068</v>
      </c>
      <c r="Z28" s="13" t="s">
        <v>63</v>
      </c>
      <c r="AA28" s="25">
        <v>1914</v>
      </c>
      <c r="AC28" t="s">
        <v>17</v>
      </c>
      <c r="AD28" s="26">
        <f>X29-AA35</f>
        <v>209455</v>
      </c>
    </row>
    <row r="29" spans="4:51" ht="23.25" x14ac:dyDescent="0.25">
      <c r="D29" s="11" t="s">
        <v>35</v>
      </c>
      <c r="E29" s="24">
        <v>251782</v>
      </c>
      <c r="I29" s="11" t="s">
        <v>53</v>
      </c>
      <c r="J29" s="24">
        <v>210181</v>
      </c>
      <c r="N29" s="11" t="s">
        <v>106</v>
      </c>
      <c r="O29" s="12">
        <v>1396</v>
      </c>
      <c r="W29" s="11" t="s">
        <v>17</v>
      </c>
      <c r="X29" s="24">
        <v>209655</v>
      </c>
      <c r="Z29" s="11" t="s">
        <v>106</v>
      </c>
      <c r="AA29" s="24">
        <v>1396</v>
      </c>
      <c r="AX29" t="s">
        <v>235</v>
      </c>
    </row>
    <row r="30" spans="4:51" x14ac:dyDescent="0.25">
      <c r="D30" s="13" t="s">
        <v>36</v>
      </c>
      <c r="E30" s="25">
        <v>231261</v>
      </c>
      <c r="I30" s="13" t="s">
        <v>43</v>
      </c>
      <c r="J30" s="25">
        <v>201218</v>
      </c>
      <c r="N30" s="13" t="s">
        <v>30</v>
      </c>
      <c r="O30" s="14">
        <v>1002</v>
      </c>
      <c r="W30" s="13" t="s">
        <v>134</v>
      </c>
      <c r="X30" s="25">
        <v>186519</v>
      </c>
      <c r="Z30" s="13" t="s">
        <v>30</v>
      </c>
      <c r="AA30" s="25">
        <v>1002</v>
      </c>
      <c r="AX30" s="26">
        <f>SUM(AT25:AT25)</f>
        <v>1615596</v>
      </c>
    </row>
    <row r="31" spans="4:51" x14ac:dyDescent="0.25">
      <c r="D31" s="11" t="s">
        <v>37</v>
      </c>
      <c r="E31" s="24">
        <v>210740</v>
      </c>
      <c r="I31" s="11" t="s">
        <v>22</v>
      </c>
      <c r="J31" s="24">
        <v>197738</v>
      </c>
      <c r="N31" s="11" t="s">
        <v>27</v>
      </c>
      <c r="O31" s="12">
        <v>941</v>
      </c>
      <c r="W31" s="11" t="s">
        <v>30</v>
      </c>
      <c r="X31" s="24">
        <v>160889</v>
      </c>
      <c r="Z31" s="11" t="s">
        <v>27</v>
      </c>
      <c r="AA31" s="24">
        <v>941</v>
      </c>
    </row>
    <row r="32" spans="4:51" ht="23.25" x14ac:dyDescent="0.25">
      <c r="D32" s="13" t="s">
        <v>38</v>
      </c>
      <c r="E32" s="25">
        <v>189972</v>
      </c>
      <c r="I32" s="13" t="s">
        <v>32</v>
      </c>
      <c r="J32" s="25">
        <v>194114</v>
      </c>
      <c r="N32" s="13" t="s">
        <v>18</v>
      </c>
      <c r="O32" s="14">
        <v>773</v>
      </c>
      <c r="W32" s="13" t="s">
        <v>34</v>
      </c>
      <c r="X32" s="25">
        <v>152958</v>
      </c>
      <c r="Z32" s="13" t="s">
        <v>18</v>
      </c>
      <c r="AA32" s="25">
        <v>773</v>
      </c>
    </row>
    <row r="33" spans="4:27" x14ac:dyDescent="0.25">
      <c r="D33" s="11" t="s">
        <v>39</v>
      </c>
      <c r="E33" s="24">
        <v>180746</v>
      </c>
      <c r="I33" s="11" t="s">
        <v>59</v>
      </c>
      <c r="J33" s="24">
        <v>175602</v>
      </c>
      <c r="N33" s="11" t="s">
        <v>56</v>
      </c>
      <c r="O33" s="12">
        <v>507</v>
      </c>
      <c r="W33" s="11" t="s">
        <v>35</v>
      </c>
      <c r="X33" s="24">
        <v>145614</v>
      </c>
      <c r="Z33" s="11" t="s">
        <v>56</v>
      </c>
      <c r="AA33" s="24">
        <v>507</v>
      </c>
    </row>
    <row r="34" spans="4:27" ht="23.25" x14ac:dyDescent="0.25">
      <c r="D34" s="13" t="s">
        <v>40</v>
      </c>
      <c r="E34" s="25">
        <v>179649</v>
      </c>
      <c r="I34" s="13" t="s">
        <v>56</v>
      </c>
      <c r="J34" s="25">
        <v>141015</v>
      </c>
      <c r="N34" s="13" t="s">
        <v>54</v>
      </c>
      <c r="O34" s="14">
        <v>237</v>
      </c>
      <c r="W34" s="13" t="s">
        <v>60</v>
      </c>
      <c r="X34" s="25">
        <v>120482</v>
      </c>
      <c r="Z34" s="13" t="s">
        <v>54</v>
      </c>
      <c r="AA34" s="25">
        <v>237</v>
      </c>
    </row>
    <row r="35" spans="4:27" x14ac:dyDescent="0.25">
      <c r="D35" s="11" t="s">
        <v>41</v>
      </c>
      <c r="E35" s="24">
        <v>169778</v>
      </c>
      <c r="I35" s="11" t="s">
        <v>50</v>
      </c>
      <c r="J35" s="24">
        <v>133424</v>
      </c>
      <c r="N35" s="11" t="s">
        <v>17</v>
      </c>
      <c r="O35" s="12">
        <v>200</v>
      </c>
      <c r="W35" s="11" t="s">
        <v>43</v>
      </c>
      <c r="X35" s="24">
        <v>111260</v>
      </c>
      <c r="Z35" s="11" t="s">
        <v>17</v>
      </c>
      <c r="AA35" s="24">
        <v>200</v>
      </c>
    </row>
    <row r="36" spans="4:27" x14ac:dyDescent="0.25">
      <c r="D36" s="13" t="s">
        <v>42</v>
      </c>
      <c r="E36" s="25">
        <v>156241</v>
      </c>
      <c r="I36" s="13" t="s">
        <v>28</v>
      </c>
      <c r="J36" s="25">
        <v>124412</v>
      </c>
      <c r="N36" s="13" t="s">
        <v>33</v>
      </c>
      <c r="O36" s="14">
        <v>44</v>
      </c>
      <c r="W36" s="13" t="s">
        <v>54</v>
      </c>
      <c r="X36" s="25">
        <v>110007</v>
      </c>
      <c r="Z36" s="13" t="s">
        <v>33</v>
      </c>
      <c r="AA36" s="25">
        <v>44</v>
      </c>
    </row>
    <row r="37" spans="4:27" x14ac:dyDescent="0.25">
      <c r="D37" s="11" t="s">
        <v>43</v>
      </c>
      <c r="E37" s="24">
        <v>132877</v>
      </c>
      <c r="I37" s="11" t="s">
        <v>46</v>
      </c>
      <c r="J37" s="24">
        <v>123745</v>
      </c>
      <c r="N37" s="11" t="s">
        <v>81</v>
      </c>
      <c r="O37" s="12">
        <v>30</v>
      </c>
      <c r="W37" s="11" t="s">
        <v>22</v>
      </c>
      <c r="X37" s="24">
        <v>86552</v>
      </c>
      <c r="Z37" s="11" t="s">
        <v>81</v>
      </c>
      <c r="AA37" s="24">
        <v>30</v>
      </c>
    </row>
    <row r="38" spans="4:27" x14ac:dyDescent="0.25">
      <c r="D38" s="13" t="s">
        <v>44</v>
      </c>
      <c r="E38" s="25">
        <v>111916</v>
      </c>
      <c r="I38" s="13" t="s">
        <v>99</v>
      </c>
      <c r="J38" s="25">
        <v>107826</v>
      </c>
      <c r="N38" s="13" t="s">
        <v>62</v>
      </c>
      <c r="O38" s="14">
        <v>13</v>
      </c>
      <c r="W38" s="13" t="s">
        <v>71</v>
      </c>
      <c r="X38" s="25">
        <v>83166</v>
      </c>
      <c r="Z38" s="13" t="s">
        <v>62</v>
      </c>
      <c r="AA38" s="25">
        <v>13</v>
      </c>
    </row>
    <row r="39" spans="4:27" x14ac:dyDescent="0.25">
      <c r="D39" s="11" t="s">
        <v>45</v>
      </c>
      <c r="E39" s="24">
        <v>101479</v>
      </c>
      <c r="I39" s="11" t="s">
        <v>30</v>
      </c>
      <c r="J39" s="24">
        <v>104048</v>
      </c>
      <c r="N39" s="11" t="s">
        <v>71</v>
      </c>
      <c r="O39" s="12"/>
      <c r="W39" s="11" t="s">
        <v>20</v>
      </c>
      <c r="X39" s="24">
        <v>79191</v>
      </c>
      <c r="Z39" s="11" t="s">
        <v>71</v>
      </c>
      <c r="AA39" s="12"/>
    </row>
    <row r="40" spans="4:27" x14ac:dyDescent="0.25">
      <c r="D40" s="13" t="s">
        <v>46</v>
      </c>
      <c r="E40" s="25">
        <v>99656</v>
      </c>
      <c r="I40" s="13" t="s">
        <v>100</v>
      </c>
      <c r="J40" s="25">
        <v>84488</v>
      </c>
      <c r="N40" s="13" t="s">
        <v>53</v>
      </c>
      <c r="O40" s="14"/>
      <c r="W40" s="13" t="s">
        <v>67</v>
      </c>
      <c r="X40" s="25">
        <v>78905</v>
      </c>
      <c r="Z40" s="13" t="s">
        <v>53</v>
      </c>
      <c r="AA40" s="14"/>
    </row>
    <row r="41" spans="4:27" x14ac:dyDescent="0.25">
      <c r="D41" s="11" t="s">
        <v>47</v>
      </c>
      <c r="E41" s="24">
        <v>98589</v>
      </c>
      <c r="I41" s="11" t="s">
        <v>39</v>
      </c>
      <c r="J41" s="24">
        <v>75861</v>
      </c>
      <c r="N41" s="11" t="s">
        <v>72</v>
      </c>
      <c r="O41" s="12"/>
      <c r="W41" s="11" t="s">
        <v>89</v>
      </c>
      <c r="X41" s="24">
        <v>66037</v>
      </c>
      <c r="Z41" s="11" t="s">
        <v>72</v>
      </c>
      <c r="AA41" s="12"/>
    </row>
    <row r="42" spans="4:27" ht="23.25" x14ac:dyDescent="0.25">
      <c r="D42" s="13" t="s">
        <v>48</v>
      </c>
      <c r="E42" s="25">
        <v>80038</v>
      </c>
      <c r="I42" s="13" t="s">
        <v>29</v>
      </c>
      <c r="J42" s="25">
        <v>73883</v>
      </c>
      <c r="N42" s="13" t="s">
        <v>60</v>
      </c>
      <c r="O42" s="14"/>
      <c r="W42" s="13" t="s">
        <v>42</v>
      </c>
      <c r="X42" s="25">
        <v>57365</v>
      </c>
      <c r="Z42" s="13" t="s">
        <v>60</v>
      </c>
      <c r="AA42" s="14"/>
    </row>
    <row r="43" spans="4:27" x14ac:dyDescent="0.25">
      <c r="D43" s="11" t="s">
        <v>49</v>
      </c>
      <c r="E43" s="24">
        <v>79415</v>
      </c>
      <c r="I43" s="11" t="s">
        <v>206</v>
      </c>
      <c r="J43" s="24">
        <v>62507</v>
      </c>
      <c r="N43" s="11" t="s">
        <v>166</v>
      </c>
      <c r="O43" s="12"/>
      <c r="W43" s="11" t="s">
        <v>64</v>
      </c>
      <c r="X43" s="24">
        <v>57072</v>
      </c>
      <c r="Z43" s="11" t="s">
        <v>166</v>
      </c>
      <c r="AA43" s="12"/>
    </row>
    <row r="44" spans="4:27" x14ac:dyDescent="0.25">
      <c r="D44" s="13" t="s">
        <v>50</v>
      </c>
      <c r="E44" s="25">
        <v>76537</v>
      </c>
      <c r="I44" s="13" t="s">
        <v>25</v>
      </c>
      <c r="J44" s="25">
        <v>55777</v>
      </c>
      <c r="N44" s="13" t="s">
        <v>58</v>
      </c>
      <c r="O44" s="14"/>
      <c r="W44" s="13" t="s">
        <v>84</v>
      </c>
      <c r="X44" s="25">
        <v>55403</v>
      </c>
      <c r="Z44" s="13" t="s">
        <v>58</v>
      </c>
      <c r="AA44" s="14"/>
    </row>
    <row r="45" spans="4:27" x14ac:dyDescent="0.25">
      <c r="D45" s="11" t="s">
        <v>51</v>
      </c>
      <c r="E45" s="24">
        <v>70504</v>
      </c>
      <c r="I45" s="11" t="s">
        <v>58</v>
      </c>
      <c r="J45" s="24">
        <v>51868</v>
      </c>
      <c r="N45" s="11" t="s">
        <v>84</v>
      </c>
      <c r="O45" s="12"/>
      <c r="W45" s="11" t="s">
        <v>51</v>
      </c>
      <c r="X45" s="24">
        <v>52963</v>
      </c>
      <c r="Z45" s="11" t="s">
        <v>84</v>
      </c>
      <c r="AA45" s="12"/>
    </row>
    <row r="46" spans="4:27" ht="23.25" x14ac:dyDescent="0.25">
      <c r="D46" s="13" t="s">
        <v>52</v>
      </c>
      <c r="E46" s="25">
        <v>66741</v>
      </c>
      <c r="I46" s="13" t="s">
        <v>121</v>
      </c>
      <c r="J46" s="25">
        <v>49919</v>
      </c>
      <c r="N46" s="13" t="s">
        <v>80</v>
      </c>
      <c r="O46" s="14"/>
      <c r="W46" s="13" t="s">
        <v>47</v>
      </c>
      <c r="X46" s="25">
        <v>46486</v>
      </c>
      <c r="Z46" s="13" t="s">
        <v>80</v>
      </c>
      <c r="AA46" s="14"/>
    </row>
    <row r="47" spans="4:27" x14ac:dyDescent="0.25">
      <c r="D47" s="11" t="s">
        <v>53</v>
      </c>
      <c r="E47" s="24">
        <v>61647</v>
      </c>
      <c r="I47" s="11" t="s">
        <v>93</v>
      </c>
      <c r="J47" s="24">
        <v>39327</v>
      </c>
      <c r="N47" s="11" t="s">
        <v>92</v>
      </c>
      <c r="O47" s="12"/>
      <c r="W47" s="11" t="s">
        <v>46</v>
      </c>
      <c r="X47" s="24">
        <v>37099</v>
      </c>
      <c r="Z47" s="11" t="s">
        <v>92</v>
      </c>
      <c r="AA47" s="12"/>
    </row>
    <row r="48" spans="4:27" x14ac:dyDescent="0.25">
      <c r="D48" s="13" t="s">
        <v>54</v>
      </c>
      <c r="E48" s="25">
        <v>37163</v>
      </c>
      <c r="I48" s="13" t="s">
        <v>42</v>
      </c>
      <c r="J48" s="25">
        <v>38765</v>
      </c>
      <c r="N48" s="13" t="s">
        <v>55</v>
      </c>
      <c r="O48" s="14"/>
      <c r="W48" s="13" t="s">
        <v>53</v>
      </c>
      <c r="X48" s="25">
        <v>27785</v>
      </c>
      <c r="Z48" s="13" t="s">
        <v>55</v>
      </c>
      <c r="AA48" s="14"/>
    </row>
    <row r="49" spans="4:27" x14ac:dyDescent="0.25">
      <c r="D49" s="11" t="s">
        <v>55</v>
      </c>
      <c r="E49" s="24">
        <v>35127</v>
      </c>
      <c r="I49" s="11" t="s">
        <v>44</v>
      </c>
      <c r="J49" s="24">
        <v>38156</v>
      </c>
      <c r="N49" s="11" t="s">
        <v>99</v>
      </c>
      <c r="O49" s="12"/>
      <c r="W49" s="11" t="s">
        <v>76</v>
      </c>
      <c r="X49" s="24">
        <v>25120</v>
      </c>
      <c r="Z49" s="11" t="s">
        <v>99</v>
      </c>
      <c r="AA49" s="12"/>
    </row>
    <row r="50" spans="4:27" x14ac:dyDescent="0.25">
      <c r="D50" s="13" t="s">
        <v>56</v>
      </c>
      <c r="E50" s="25">
        <v>34661</v>
      </c>
      <c r="I50" s="13" t="s">
        <v>66</v>
      </c>
      <c r="J50" s="25">
        <v>35367</v>
      </c>
      <c r="N50" s="13" t="s">
        <v>37</v>
      </c>
      <c r="O50" s="14"/>
      <c r="W50" s="13" t="s">
        <v>206</v>
      </c>
      <c r="X50" s="25">
        <v>24508</v>
      </c>
      <c r="Z50" s="13" t="s">
        <v>37</v>
      </c>
      <c r="AA50" s="14"/>
    </row>
    <row r="51" spans="4:27" x14ac:dyDescent="0.25">
      <c r="D51" s="11" t="s">
        <v>57</v>
      </c>
      <c r="E51" s="24">
        <v>31145</v>
      </c>
      <c r="I51" s="11" t="s">
        <v>85</v>
      </c>
      <c r="J51" s="24">
        <v>32003</v>
      </c>
      <c r="N51" s="11" t="s">
        <v>124</v>
      </c>
      <c r="O51" s="12"/>
      <c r="W51" s="11" t="s">
        <v>68</v>
      </c>
      <c r="X51" s="24">
        <v>23738</v>
      </c>
      <c r="Z51" s="11" t="s">
        <v>124</v>
      </c>
      <c r="AA51" s="12"/>
    </row>
    <row r="52" spans="4:27" x14ac:dyDescent="0.25">
      <c r="D52" s="13" t="s">
        <v>58</v>
      </c>
      <c r="E52" s="25">
        <v>26916</v>
      </c>
      <c r="I52" s="13" t="s">
        <v>92</v>
      </c>
      <c r="J52" s="25">
        <v>27175</v>
      </c>
      <c r="N52" s="13" t="s">
        <v>35</v>
      </c>
      <c r="O52" s="14"/>
      <c r="W52" s="13" t="s">
        <v>50</v>
      </c>
      <c r="X52" s="25">
        <v>22550</v>
      </c>
      <c r="Z52" s="13" t="s">
        <v>35</v>
      </c>
      <c r="AA52" s="14"/>
    </row>
    <row r="53" spans="4:27" x14ac:dyDescent="0.25">
      <c r="D53" s="11" t="s">
        <v>59</v>
      </c>
      <c r="E53" s="24">
        <v>26878</v>
      </c>
      <c r="I53" s="11" t="s">
        <v>76</v>
      </c>
      <c r="J53" s="24">
        <v>25860</v>
      </c>
      <c r="N53" s="11" t="s">
        <v>67</v>
      </c>
      <c r="O53" s="12"/>
      <c r="W53" s="11" t="s">
        <v>92</v>
      </c>
      <c r="X53" s="24">
        <v>21596</v>
      </c>
      <c r="Z53" s="11" t="s">
        <v>67</v>
      </c>
      <c r="AA53" s="12"/>
    </row>
    <row r="54" spans="4:27" ht="23.25" x14ac:dyDescent="0.25">
      <c r="D54" s="13" t="s">
        <v>60</v>
      </c>
      <c r="E54" s="25">
        <v>20248</v>
      </c>
      <c r="I54" s="13" t="s">
        <v>81</v>
      </c>
      <c r="J54" s="25">
        <v>25752</v>
      </c>
      <c r="N54" s="13" t="s">
        <v>74</v>
      </c>
      <c r="O54" s="14"/>
      <c r="W54" s="13" t="s">
        <v>40</v>
      </c>
      <c r="X54" s="25">
        <v>21230</v>
      </c>
      <c r="Z54" s="13" t="s">
        <v>74</v>
      </c>
      <c r="AA54" s="14"/>
    </row>
    <row r="55" spans="4:27" ht="23.25" x14ac:dyDescent="0.25">
      <c r="D55" s="11" t="s">
        <v>61</v>
      </c>
      <c r="E55" s="24">
        <v>17191</v>
      </c>
      <c r="I55" s="11" t="s">
        <v>60</v>
      </c>
      <c r="J55" s="24">
        <v>23343</v>
      </c>
      <c r="N55" s="11" t="s">
        <v>93</v>
      </c>
      <c r="O55" s="12"/>
      <c r="W55" s="11" t="s">
        <v>72</v>
      </c>
      <c r="X55" s="24">
        <v>21037</v>
      </c>
      <c r="Z55" s="11" t="s">
        <v>93</v>
      </c>
      <c r="AA55" s="12"/>
    </row>
    <row r="56" spans="4:27" x14ac:dyDescent="0.25">
      <c r="D56" s="13" t="s">
        <v>62</v>
      </c>
      <c r="E56" s="25">
        <v>14362</v>
      </c>
      <c r="I56" s="13" t="s">
        <v>67</v>
      </c>
      <c r="J56" s="25">
        <v>23080</v>
      </c>
      <c r="N56" s="13" t="s">
        <v>66</v>
      </c>
      <c r="O56" s="14"/>
      <c r="W56" s="13" t="s">
        <v>99</v>
      </c>
      <c r="X56" s="25">
        <v>19204</v>
      </c>
      <c r="Z56" s="13" t="s">
        <v>66</v>
      </c>
      <c r="AA56" s="14"/>
    </row>
    <row r="57" spans="4:27" ht="23.25" x14ac:dyDescent="0.25">
      <c r="D57" s="11" t="s">
        <v>63</v>
      </c>
      <c r="E57" s="24">
        <v>13170</v>
      </c>
      <c r="I57" s="11" t="s">
        <v>41</v>
      </c>
      <c r="J57" s="24">
        <v>22764</v>
      </c>
      <c r="N57" s="11" t="s">
        <v>19</v>
      </c>
      <c r="O57" s="12"/>
      <c r="W57" s="11" t="s">
        <v>83</v>
      </c>
      <c r="X57" s="24">
        <v>17964</v>
      </c>
      <c r="Z57" s="11" t="s">
        <v>19</v>
      </c>
      <c r="AA57" s="12"/>
    </row>
    <row r="58" spans="4:27" x14ac:dyDescent="0.25">
      <c r="D58" s="13" t="s">
        <v>64</v>
      </c>
      <c r="E58" s="25">
        <v>12673</v>
      </c>
      <c r="I58" s="13" t="s">
        <v>61</v>
      </c>
      <c r="J58" s="25">
        <v>21685</v>
      </c>
      <c r="N58" s="13" t="s">
        <v>22</v>
      </c>
      <c r="O58" s="14"/>
      <c r="W58" s="13" t="s">
        <v>61</v>
      </c>
      <c r="X58" s="25">
        <v>15908</v>
      </c>
      <c r="Z58" s="13" t="s">
        <v>22</v>
      </c>
      <c r="AA58" s="14"/>
    </row>
    <row r="59" spans="4:27" x14ac:dyDescent="0.25">
      <c r="D59" s="11" t="s">
        <v>65</v>
      </c>
      <c r="E59" s="24">
        <v>12564</v>
      </c>
      <c r="I59" s="11" t="s">
        <v>68</v>
      </c>
      <c r="J59" s="24">
        <v>16390</v>
      </c>
      <c r="N59" s="11" t="s">
        <v>64</v>
      </c>
      <c r="O59" s="12"/>
      <c r="W59" s="11" t="s">
        <v>85</v>
      </c>
      <c r="X59" s="24">
        <v>15655</v>
      </c>
      <c r="Z59" s="11" t="s">
        <v>64</v>
      </c>
      <c r="AA59" s="12"/>
    </row>
    <row r="60" spans="4:27" ht="34.5" x14ac:dyDescent="0.25">
      <c r="D60" s="13" t="s">
        <v>66</v>
      </c>
      <c r="E60" s="25">
        <v>11133</v>
      </c>
      <c r="I60" s="13" t="s">
        <v>74</v>
      </c>
      <c r="J60" s="25">
        <v>16062</v>
      </c>
      <c r="N60" s="20" t="s">
        <v>94</v>
      </c>
      <c r="O60" s="18"/>
      <c r="W60" s="13" t="s">
        <v>32</v>
      </c>
      <c r="X60" s="25">
        <v>13666</v>
      </c>
      <c r="Z60" s="20" t="s">
        <v>94</v>
      </c>
      <c r="AA60" s="18"/>
    </row>
    <row r="61" spans="4:27" x14ac:dyDescent="0.25">
      <c r="D61" s="11" t="s">
        <v>67</v>
      </c>
      <c r="E61" s="24">
        <v>10695</v>
      </c>
      <c r="I61" s="11" t="s">
        <v>51</v>
      </c>
      <c r="J61" s="24">
        <v>12118</v>
      </c>
      <c r="W61" s="11" t="s">
        <v>93</v>
      </c>
      <c r="X61" s="24">
        <v>12086</v>
      </c>
    </row>
    <row r="62" spans="4:27" ht="23.25" x14ac:dyDescent="0.25">
      <c r="D62" s="13" t="s">
        <v>68</v>
      </c>
      <c r="E62" s="25">
        <v>8036</v>
      </c>
      <c r="I62" s="13" t="s">
        <v>47</v>
      </c>
      <c r="J62" s="25">
        <v>9978</v>
      </c>
      <c r="W62" s="13" t="s">
        <v>80</v>
      </c>
      <c r="X62" s="25">
        <v>9793</v>
      </c>
    </row>
    <row r="63" spans="4:27" x14ac:dyDescent="0.25">
      <c r="D63" s="11" t="s">
        <v>69</v>
      </c>
      <c r="E63" s="24">
        <v>5298</v>
      </c>
      <c r="I63" s="11" t="s">
        <v>84</v>
      </c>
      <c r="J63" s="24">
        <v>9213</v>
      </c>
      <c r="W63" s="11" t="s">
        <v>86</v>
      </c>
      <c r="X63" s="24">
        <v>9576</v>
      </c>
    </row>
    <row r="64" spans="4:27" x14ac:dyDescent="0.25">
      <c r="D64" s="13" t="s">
        <v>70</v>
      </c>
      <c r="E64" s="25">
        <v>4558</v>
      </c>
      <c r="I64" s="13" t="s">
        <v>75</v>
      </c>
      <c r="J64" s="25">
        <v>8582</v>
      </c>
      <c r="W64" s="13" t="s">
        <v>74</v>
      </c>
      <c r="X64" s="25">
        <v>9447</v>
      </c>
    </row>
    <row r="65" spans="4:24" ht="23.25" x14ac:dyDescent="0.25">
      <c r="D65" s="11" t="s">
        <v>71</v>
      </c>
      <c r="E65" s="24">
        <v>4528</v>
      </c>
      <c r="I65" s="11" t="s">
        <v>80</v>
      </c>
      <c r="J65" s="24">
        <v>7856</v>
      </c>
      <c r="W65" s="11" t="s">
        <v>121</v>
      </c>
      <c r="X65" s="24">
        <v>9077</v>
      </c>
    </row>
    <row r="66" spans="4:24" x14ac:dyDescent="0.25">
      <c r="D66" s="13" t="s">
        <v>72</v>
      </c>
      <c r="E66" s="25">
        <v>3517</v>
      </c>
      <c r="I66" s="13" t="s">
        <v>62</v>
      </c>
      <c r="J66" s="25">
        <v>6867</v>
      </c>
      <c r="W66" s="13" t="s">
        <v>66</v>
      </c>
      <c r="X66" s="25">
        <v>8918</v>
      </c>
    </row>
    <row r="67" spans="4:24" x14ac:dyDescent="0.25">
      <c r="D67" s="11" t="s">
        <v>73</v>
      </c>
      <c r="E67" s="24">
        <v>3272</v>
      </c>
      <c r="I67" s="11" t="s">
        <v>111</v>
      </c>
      <c r="J67" s="24">
        <v>5987</v>
      </c>
      <c r="W67" s="11" t="s">
        <v>124</v>
      </c>
      <c r="X67" s="24">
        <v>8728</v>
      </c>
    </row>
    <row r="68" spans="4:24" x14ac:dyDescent="0.25">
      <c r="D68" s="13" t="s">
        <v>74</v>
      </c>
      <c r="E68" s="25">
        <v>2828</v>
      </c>
      <c r="I68" s="13" t="s">
        <v>45</v>
      </c>
      <c r="J68" s="25">
        <v>5606</v>
      </c>
      <c r="W68" s="13" t="s">
        <v>111</v>
      </c>
      <c r="X68" s="25">
        <v>7500</v>
      </c>
    </row>
    <row r="69" spans="4:24" x14ac:dyDescent="0.25">
      <c r="D69" s="11" t="s">
        <v>75</v>
      </c>
      <c r="E69" s="24">
        <v>2593</v>
      </c>
      <c r="I69" s="11" t="s">
        <v>40</v>
      </c>
      <c r="J69" s="24">
        <v>5600</v>
      </c>
      <c r="W69" s="11" t="s">
        <v>179</v>
      </c>
      <c r="X69" s="24">
        <v>7422</v>
      </c>
    </row>
    <row r="70" spans="4:24" ht="23.25" x14ac:dyDescent="0.25">
      <c r="D70" s="13" t="s">
        <v>76</v>
      </c>
      <c r="E70" s="25">
        <v>2411</v>
      </c>
      <c r="I70" s="13" t="s">
        <v>205</v>
      </c>
      <c r="J70" s="25">
        <v>5104</v>
      </c>
      <c r="W70" s="13" t="s">
        <v>81</v>
      </c>
      <c r="X70" s="25">
        <v>6398</v>
      </c>
    </row>
    <row r="71" spans="4:24" ht="23.25" x14ac:dyDescent="0.25">
      <c r="D71" s="11" t="s">
        <v>77</v>
      </c>
      <c r="E71" s="24">
        <v>1429</v>
      </c>
      <c r="I71" s="11" t="s">
        <v>95</v>
      </c>
      <c r="J71" s="24">
        <v>4991</v>
      </c>
      <c r="W71" s="11" t="s">
        <v>102</v>
      </c>
      <c r="X71" s="24">
        <v>6029</v>
      </c>
    </row>
    <row r="72" spans="4:24" x14ac:dyDescent="0.25">
      <c r="D72" s="13" t="s">
        <v>78</v>
      </c>
      <c r="E72" s="25">
        <v>1312</v>
      </c>
      <c r="I72" s="13" t="s">
        <v>102</v>
      </c>
      <c r="J72" s="25">
        <v>4060</v>
      </c>
      <c r="W72" s="13" t="s">
        <v>52</v>
      </c>
      <c r="X72" s="25">
        <v>5800</v>
      </c>
    </row>
    <row r="73" spans="4:24" x14ac:dyDescent="0.25">
      <c r="D73" s="11" t="s">
        <v>79</v>
      </c>
      <c r="E73" s="24">
        <v>1312</v>
      </c>
      <c r="I73" s="11" t="s">
        <v>65</v>
      </c>
      <c r="J73" s="24">
        <v>3845</v>
      </c>
      <c r="W73" s="11" t="s">
        <v>62</v>
      </c>
      <c r="X73" s="24">
        <v>5364</v>
      </c>
    </row>
    <row r="74" spans="4:24" ht="23.25" x14ac:dyDescent="0.25">
      <c r="D74" s="13" t="s">
        <v>80</v>
      </c>
      <c r="E74" s="25">
        <v>1176</v>
      </c>
      <c r="I74" s="13" t="s">
        <v>125</v>
      </c>
      <c r="J74" s="25">
        <v>3713</v>
      </c>
      <c r="W74" s="13" t="s">
        <v>39</v>
      </c>
      <c r="X74" s="25">
        <v>4056</v>
      </c>
    </row>
    <row r="75" spans="4:24" x14ac:dyDescent="0.25">
      <c r="D75" s="11" t="s">
        <v>81</v>
      </c>
      <c r="E75" s="24">
        <v>1041</v>
      </c>
      <c r="I75" s="11" t="s">
        <v>79</v>
      </c>
      <c r="J75" s="24">
        <v>2947</v>
      </c>
      <c r="W75" s="11" t="s">
        <v>41</v>
      </c>
      <c r="X75" s="24">
        <v>3802</v>
      </c>
    </row>
    <row r="76" spans="4:24" ht="23.25" x14ac:dyDescent="0.25">
      <c r="D76" s="13" t="s">
        <v>82</v>
      </c>
      <c r="E76" s="25">
        <v>1013</v>
      </c>
      <c r="I76" s="13" t="s">
        <v>37</v>
      </c>
      <c r="J76" s="25">
        <v>2606</v>
      </c>
      <c r="W76" s="13" t="s">
        <v>95</v>
      </c>
      <c r="X76" s="25">
        <v>3466</v>
      </c>
    </row>
    <row r="77" spans="4:24" x14ac:dyDescent="0.25">
      <c r="D77" s="11" t="s">
        <v>83</v>
      </c>
      <c r="E77" s="24">
        <v>735</v>
      </c>
      <c r="I77" s="11" t="s">
        <v>83</v>
      </c>
      <c r="J77" s="24">
        <v>2440</v>
      </c>
      <c r="W77" s="11" t="s">
        <v>69</v>
      </c>
      <c r="X77" s="24">
        <v>3292</v>
      </c>
    </row>
    <row r="78" spans="4:24" x14ac:dyDescent="0.25">
      <c r="D78" s="13" t="s">
        <v>84</v>
      </c>
      <c r="E78" s="25">
        <v>632</v>
      </c>
      <c r="I78" s="13" t="s">
        <v>204</v>
      </c>
      <c r="J78" s="25">
        <v>2359</v>
      </c>
      <c r="W78" s="13" t="s">
        <v>100</v>
      </c>
      <c r="X78" s="25">
        <v>2596</v>
      </c>
    </row>
    <row r="79" spans="4:24" x14ac:dyDescent="0.25">
      <c r="D79" s="11" t="s">
        <v>85</v>
      </c>
      <c r="E79" s="24">
        <v>616</v>
      </c>
      <c r="I79" s="11" t="s">
        <v>89</v>
      </c>
      <c r="J79" s="24">
        <v>2315</v>
      </c>
      <c r="W79" s="11" t="s">
        <v>28</v>
      </c>
      <c r="X79" s="24">
        <v>2578</v>
      </c>
    </row>
    <row r="80" spans="4:24" ht="34.5" x14ac:dyDescent="0.25">
      <c r="D80" s="13" t="s">
        <v>86</v>
      </c>
      <c r="E80" s="25">
        <v>407</v>
      </c>
      <c r="I80" s="13" t="s">
        <v>105</v>
      </c>
      <c r="J80" s="25">
        <v>2313</v>
      </c>
      <c r="W80" s="13" t="s">
        <v>117</v>
      </c>
      <c r="X80" s="25">
        <v>2479</v>
      </c>
    </row>
    <row r="81" spans="4:24" ht="23.25" x14ac:dyDescent="0.25">
      <c r="D81" s="11" t="s">
        <v>87</v>
      </c>
      <c r="E81" s="24">
        <v>402</v>
      </c>
      <c r="I81" s="11" t="s">
        <v>82</v>
      </c>
      <c r="J81" s="24">
        <v>2066</v>
      </c>
      <c r="W81" s="11" t="s">
        <v>63</v>
      </c>
      <c r="X81" s="24">
        <v>2324</v>
      </c>
    </row>
    <row r="82" spans="4:24" ht="34.5" x14ac:dyDescent="0.25">
      <c r="D82" s="13" t="s">
        <v>88</v>
      </c>
      <c r="E82" s="25">
        <v>370</v>
      </c>
      <c r="I82" s="13" t="s">
        <v>131</v>
      </c>
      <c r="J82" s="25">
        <v>1834</v>
      </c>
      <c r="W82" s="13" t="s">
        <v>94</v>
      </c>
      <c r="X82" s="25">
        <v>1918</v>
      </c>
    </row>
    <row r="83" spans="4:24" x14ac:dyDescent="0.25">
      <c r="D83" s="11" t="s">
        <v>89</v>
      </c>
      <c r="E83" s="24">
        <v>355</v>
      </c>
      <c r="I83" s="11" t="s">
        <v>203</v>
      </c>
      <c r="J83" s="24">
        <v>1527</v>
      </c>
      <c r="W83" s="11" t="s">
        <v>79</v>
      </c>
      <c r="X83" s="24">
        <v>1900</v>
      </c>
    </row>
    <row r="84" spans="4:24" ht="23.25" x14ac:dyDescent="0.25">
      <c r="D84" s="13" t="s">
        <v>90</v>
      </c>
      <c r="E84" s="25">
        <v>273</v>
      </c>
      <c r="I84" s="13" t="s">
        <v>87</v>
      </c>
      <c r="J84" s="25">
        <v>1414</v>
      </c>
      <c r="W84" s="13" t="s">
        <v>106</v>
      </c>
      <c r="X84" s="25">
        <v>1559</v>
      </c>
    </row>
    <row r="85" spans="4:24" ht="23.25" x14ac:dyDescent="0.25">
      <c r="D85" s="11" t="s">
        <v>91</v>
      </c>
      <c r="E85" s="24">
        <v>243</v>
      </c>
      <c r="I85" s="11" t="s">
        <v>129</v>
      </c>
      <c r="J85" s="24">
        <v>1383</v>
      </c>
      <c r="W85" s="11" t="s">
        <v>82</v>
      </c>
      <c r="X85" s="24">
        <v>1314</v>
      </c>
    </row>
    <row r="86" spans="4:24" x14ac:dyDescent="0.25">
      <c r="D86" s="13" t="s">
        <v>92</v>
      </c>
      <c r="E86" s="25">
        <v>191</v>
      </c>
      <c r="I86" s="13" t="s">
        <v>86</v>
      </c>
      <c r="J86" s="25">
        <v>1265</v>
      </c>
      <c r="W86" s="13" t="s">
        <v>75</v>
      </c>
      <c r="X86" s="25">
        <v>1311</v>
      </c>
    </row>
    <row r="87" spans="4:24" x14ac:dyDescent="0.25">
      <c r="D87" s="11" t="s">
        <v>93</v>
      </c>
      <c r="E87" s="24">
        <v>157</v>
      </c>
      <c r="I87" s="11" t="s">
        <v>124</v>
      </c>
      <c r="J87" s="24">
        <v>993</v>
      </c>
      <c r="W87" s="11" t="s">
        <v>132</v>
      </c>
      <c r="X87" s="24">
        <v>1216</v>
      </c>
    </row>
    <row r="88" spans="4:24" ht="34.5" x14ac:dyDescent="0.25">
      <c r="D88" s="13" t="s">
        <v>94</v>
      </c>
      <c r="E88" s="25">
        <v>117</v>
      </c>
      <c r="I88" s="13" t="s">
        <v>52</v>
      </c>
      <c r="J88" s="25">
        <v>808</v>
      </c>
      <c r="W88" s="13" t="s">
        <v>205</v>
      </c>
      <c r="X88" s="25">
        <v>993</v>
      </c>
    </row>
    <row r="89" spans="4:24" ht="23.25" x14ac:dyDescent="0.25">
      <c r="D89" s="11" t="s">
        <v>95</v>
      </c>
      <c r="E89" s="24">
        <v>116</v>
      </c>
      <c r="I89" s="11" t="s">
        <v>55</v>
      </c>
      <c r="J89" s="24">
        <v>391</v>
      </c>
      <c r="W89" s="11" t="s">
        <v>97</v>
      </c>
      <c r="X89" s="24">
        <v>774</v>
      </c>
    </row>
    <row r="90" spans="4:24" x14ac:dyDescent="0.25">
      <c r="D90" s="13" t="s">
        <v>96</v>
      </c>
      <c r="E90" s="25">
        <v>90</v>
      </c>
      <c r="I90" s="13" t="s">
        <v>139</v>
      </c>
      <c r="J90" s="25">
        <v>383</v>
      </c>
      <c r="W90" s="13" t="s">
        <v>139</v>
      </c>
      <c r="X90" s="25">
        <v>705</v>
      </c>
    </row>
    <row r="91" spans="4:24" x14ac:dyDescent="0.25">
      <c r="D91" s="11" t="s">
        <v>97</v>
      </c>
      <c r="E91" s="24">
        <v>78</v>
      </c>
      <c r="I91" s="11" t="s">
        <v>119</v>
      </c>
      <c r="J91" s="24">
        <v>378</v>
      </c>
      <c r="W91" s="11" t="s">
        <v>120</v>
      </c>
      <c r="X91" s="24">
        <v>650</v>
      </c>
    </row>
    <row r="92" spans="4:24" x14ac:dyDescent="0.25">
      <c r="D92" s="13" t="s">
        <v>98</v>
      </c>
      <c r="E92" s="25">
        <v>67</v>
      </c>
      <c r="I92" s="13" t="s">
        <v>109</v>
      </c>
      <c r="J92" s="25">
        <v>339</v>
      </c>
      <c r="W92" s="13" t="s">
        <v>88</v>
      </c>
      <c r="X92" s="25">
        <v>631</v>
      </c>
    </row>
    <row r="93" spans="4:24" x14ac:dyDescent="0.25">
      <c r="D93" s="11" t="s">
        <v>99</v>
      </c>
      <c r="E93" s="24">
        <v>62</v>
      </c>
      <c r="I93" s="11" t="s">
        <v>134</v>
      </c>
      <c r="J93" s="24">
        <v>278</v>
      </c>
      <c r="W93" s="11" t="s">
        <v>78</v>
      </c>
      <c r="X93" s="24">
        <v>589</v>
      </c>
    </row>
    <row r="94" spans="4:24" x14ac:dyDescent="0.25">
      <c r="D94" s="13" t="s">
        <v>100</v>
      </c>
      <c r="E94" s="25">
        <v>48</v>
      </c>
      <c r="I94" s="13" t="s">
        <v>71</v>
      </c>
      <c r="J94" s="25">
        <v>251</v>
      </c>
      <c r="W94" s="13" t="s">
        <v>204</v>
      </c>
      <c r="X94" s="25">
        <v>583</v>
      </c>
    </row>
    <row r="95" spans="4:24" ht="23.25" x14ac:dyDescent="0.25">
      <c r="D95" s="11" t="s">
        <v>101</v>
      </c>
      <c r="E95" s="24">
        <v>35</v>
      </c>
      <c r="I95" s="11" t="s">
        <v>98</v>
      </c>
      <c r="J95" s="24">
        <v>249</v>
      </c>
      <c r="W95" s="11" t="s">
        <v>21</v>
      </c>
      <c r="X95" s="24">
        <v>517</v>
      </c>
    </row>
    <row r="96" spans="4:24" x14ac:dyDescent="0.25">
      <c r="D96" s="13" t="s">
        <v>102</v>
      </c>
      <c r="E96" s="25">
        <v>30</v>
      </c>
      <c r="I96" s="13" t="s">
        <v>122</v>
      </c>
      <c r="J96" s="25">
        <v>231</v>
      </c>
      <c r="W96" s="13" t="s">
        <v>45</v>
      </c>
      <c r="X96" s="25">
        <v>500</v>
      </c>
    </row>
    <row r="97" spans="4:24" x14ac:dyDescent="0.25">
      <c r="D97" s="11" t="s">
        <v>103</v>
      </c>
      <c r="E97" s="24">
        <v>27</v>
      </c>
      <c r="I97" s="11" t="s">
        <v>88</v>
      </c>
      <c r="J97" s="24">
        <v>203</v>
      </c>
      <c r="W97" s="11" t="s">
        <v>96</v>
      </c>
      <c r="X97" s="24">
        <v>494</v>
      </c>
    </row>
    <row r="98" spans="4:24" ht="34.5" x14ac:dyDescent="0.25">
      <c r="D98" s="13" t="s">
        <v>104</v>
      </c>
      <c r="E98" s="25">
        <v>21</v>
      </c>
      <c r="I98" s="13" t="s">
        <v>202</v>
      </c>
      <c r="J98" s="25">
        <v>177</v>
      </c>
      <c r="W98" s="13" t="s">
        <v>122</v>
      </c>
      <c r="X98" s="25">
        <v>297</v>
      </c>
    </row>
    <row r="99" spans="4:24" ht="23.25" x14ac:dyDescent="0.25">
      <c r="D99" s="11" t="s">
        <v>105</v>
      </c>
      <c r="E99" s="24">
        <v>13</v>
      </c>
      <c r="I99" s="11" t="s">
        <v>21</v>
      </c>
      <c r="J99" s="24">
        <v>175</v>
      </c>
      <c r="W99" s="11" t="s">
        <v>133</v>
      </c>
      <c r="X99" s="24">
        <v>279</v>
      </c>
    </row>
    <row r="100" spans="4:24" ht="23.25" x14ac:dyDescent="0.25">
      <c r="D100" s="13" t="s">
        <v>106</v>
      </c>
      <c r="E100" s="25">
        <v>9</v>
      </c>
      <c r="I100" s="13" t="s">
        <v>201</v>
      </c>
      <c r="J100" s="25">
        <v>166</v>
      </c>
      <c r="W100" s="13" t="s">
        <v>103</v>
      </c>
      <c r="X100" s="25">
        <v>240</v>
      </c>
    </row>
    <row r="101" spans="4:24" x14ac:dyDescent="0.25">
      <c r="D101" s="11" t="s">
        <v>107</v>
      </c>
      <c r="E101" s="24">
        <v>8</v>
      </c>
      <c r="I101" s="11" t="s">
        <v>200</v>
      </c>
      <c r="J101" s="24">
        <v>166</v>
      </c>
      <c r="W101" s="11" t="s">
        <v>130</v>
      </c>
      <c r="X101" s="24">
        <v>237</v>
      </c>
    </row>
    <row r="102" spans="4:24" ht="23.25" x14ac:dyDescent="0.25">
      <c r="D102" s="13" t="s">
        <v>108</v>
      </c>
      <c r="E102" s="25">
        <v>8</v>
      </c>
      <c r="I102" s="13" t="s">
        <v>199</v>
      </c>
      <c r="J102" s="25">
        <v>162</v>
      </c>
      <c r="W102" s="13" t="s">
        <v>37</v>
      </c>
      <c r="X102" s="25">
        <v>223</v>
      </c>
    </row>
    <row r="103" spans="4:24" ht="23.25" x14ac:dyDescent="0.25">
      <c r="D103" s="11" t="s">
        <v>109</v>
      </c>
      <c r="E103" s="24">
        <v>6</v>
      </c>
      <c r="I103" s="11" t="s">
        <v>63</v>
      </c>
      <c r="J103" s="24">
        <v>144</v>
      </c>
      <c r="W103" s="11" t="s">
        <v>105</v>
      </c>
      <c r="X103" s="24">
        <v>209</v>
      </c>
    </row>
    <row r="104" spans="4:24" ht="34.5" x14ac:dyDescent="0.25">
      <c r="D104" s="13" t="s">
        <v>110</v>
      </c>
      <c r="E104" s="25">
        <v>6</v>
      </c>
      <c r="I104" s="13" t="s">
        <v>94</v>
      </c>
      <c r="J104" s="25">
        <v>131</v>
      </c>
      <c r="W104" s="13" t="s">
        <v>101</v>
      </c>
      <c r="X104" s="25">
        <v>195</v>
      </c>
    </row>
    <row r="105" spans="4:24" ht="23.25" x14ac:dyDescent="0.25">
      <c r="D105" s="11" t="s">
        <v>111</v>
      </c>
      <c r="E105" s="24">
        <v>4</v>
      </c>
      <c r="I105" s="11" t="s">
        <v>198</v>
      </c>
      <c r="J105" s="24">
        <v>106</v>
      </c>
      <c r="W105" s="11" t="s">
        <v>152</v>
      </c>
      <c r="X105" s="24">
        <v>188</v>
      </c>
    </row>
    <row r="106" spans="4:24" ht="23.25" x14ac:dyDescent="0.25">
      <c r="D106" s="13" t="s">
        <v>112</v>
      </c>
      <c r="E106" s="14"/>
      <c r="I106" s="13" t="s">
        <v>197</v>
      </c>
      <c r="J106" s="25">
        <v>100</v>
      </c>
      <c r="W106" s="13" t="s">
        <v>115</v>
      </c>
      <c r="X106" s="25">
        <v>140</v>
      </c>
    </row>
    <row r="107" spans="4:24" x14ac:dyDescent="0.25">
      <c r="D107" s="11" t="s">
        <v>113</v>
      </c>
      <c r="E107" s="12"/>
      <c r="I107" s="11" t="s">
        <v>97</v>
      </c>
      <c r="J107" s="24">
        <v>91</v>
      </c>
      <c r="W107" s="11" t="s">
        <v>136</v>
      </c>
      <c r="X107" s="24">
        <v>131</v>
      </c>
    </row>
    <row r="108" spans="4:24" ht="23.25" x14ac:dyDescent="0.25">
      <c r="D108" s="13" t="s">
        <v>114</v>
      </c>
      <c r="E108" s="14"/>
      <c r="I108" s="13" t="s">
        <v>196</v>
      </c>
      <c r="J108" s="25">
        <v>91</v>
      </c>
      <c r="W108" s="13" t="s">
        <v>91</v>
      </c>
      <c r="X108" s="25">
        <v>127</v>
      </c>
    </row>
    <row r="109" spans="4:24" ht="23.25" x14ac:dyDescent="0.25">
      <c r="D109" s="11" t="s">
        <v>115</v>
      </c>
      <c r="E109" s="12"/>
      <c r="I109" s="11" t="s">
        <v>135</v>
      </c>
      <c r="J109" s="24">
        <v>84</v>
      </c>
      <c r="W109" s="11" t="s">
        <v>176</v>
      </c>
      <c r="X109" s="24">
        <v>126</v>
      </c>
    </row>
    <row r="110" spans="4:24" x14ac:dyDescent="0.25">
      <c r="D110" s="13" t="s">
        <v>116</v>
      </c>
      <c r="E110" s="14"/>
      <c r="I110" s="13" t="s">
        <v>123</v>
      </c>
      <c r="J110" s="25">
        <v>82</v>
      </c>
      <c r="W110" s="13" t="s">
        <v>55</v>
      </c>
      <c r="X110" s="25">
        <v>123</v>
      </c>
    </row>
    <row r="111" spans="4:24" ht="34.5" x14ac:dyDescent="0.25">
      <c r="D111" s="11" t="s">
        <v>117</v>
      </c>
      <c r="E111" s="12"/>
      <c r="I111" s="11" t="s">
        <v>195</v>
      </c>
      <c r="J111" s="24">
        <v>81</v>
      </c>
      <c r="W111" s="11" t="s">
        <v>170</v>
      </c>
      <c r="X111" s="24">
        <v>118</v>
      </c>
    </row>
    <row r="112" spans="4:24" x14ac:dyDescent="0.25">
      <c r="D112" s="13" t="s">
        <v>118</v>
      </c>
      <c r="E112" s="14"/>
      <c r="I112" s="13" t="s">
        <v>194</v>
      </c>
      <c r="J112" s="25">
        <v>77</v>
      </c>
      <c r="W112" s="13" t="s">
        <v>127</v>
      </c>
      <c r="X112" s="25">
        <v>103</v>
      </c>
    </row>
    <row r="113" spans="4:24" ht="23.25" x14ac:dyDescent="0.25">
      <c r="D113" s="11" t="s">
        <v>119</v>
      </c>
      <c r="E113" s="12"/>
      <c r="I113" s="11" t="s">
        <v>193</v>
      </c>
      <c r="J113" s="24">
        <v>71</v>
      </c>
      <c r="W113" s="11" t="s">
        <v>87</v>
      </c>
      <c r="X113" s="24">
        <v>99</v>
      </c>
    </row>
    <row r="114" spans="4:24" x14ac:dyDescent="0.25">
      <c r="D114" s="13" t="s">
        <v>120</v>
      </c>
      <c r="E114" s="14"/>
      <c r="I114" s="13" t="s">
        <v>57</v>
      </c>
      <c r="J114" s="25">
        <v>69</v>
      </c>
      <c r="W114" s="13" t="s">
        <v>119</v>
      </c>
      <c r="X114" s="25">
        <v>94</v>
      </c>
    </row>
    <row r="115" spans="4:24" x14ac:dyDescent="0.25">
      <c r="D115" s="11" t="s">
        <v>121</v>
      </c>
      <c r="E115" s="12"/>
      <c r="I115" s="11" t="s">
        <v>192</v>
      </c>
      <c r="J115" s="24">
        <v>64</v>
      </c>
      <c r="W115" s="11" t="s">
        <v>201</v>
      </c>
      <c r="X115" s="24">
        <v>94</v>
      </c>
    </row>
    <row r="116" spans="4:24" ht="34.5" x14ac:dyDescent="0.25">
      <c r="D116" s="13" t="s">
        <v>122</v>
      </c>
      <c r="E116" s="14"/>
      <c r="I116" s="13" t="s">
        <v>191</v>
      </c>
      <c r="J116" s="25">
        <v>64</v>
      </c>
      <c r="W116" s="13" t="s">
        <v>104</v>
      </c>
      <c r="X116" s="25">
        <v>84</v>
      </c>
    </row>
    <row r="117" spans="4:24" x14ac:dyDescent="0.25">
      <c r="D117" s="11" t="s">
        <v>123</v>
      </c>
      <c r="E117" s="12"/>
      <c r="I117" s="11" t="s">
        <v>127</v>
      </c>
      <c r="J117" s="24">
        <v>61</v>
      </c>
      <c r="W117" s="11" t="s">
        <v>188</v>
      </c>
      <c r="X117" s="24">
        <v>75</v>
      </c>
    </row>
    <row r="118" spans="4:24" ht="23.25" x14ac:dyDescent="0.25">
      <c r="D118" s="13" t="s">
        <v>124</v>
      </c>
      <c r="E118" s="14"/>
      <c r="I118" s="13" t="s">
        <v>113</v>
      </c>
      <c r="J118" s="25">
        <v>55</v>
      </c>
      <c r="W118" s="13" t="s">
        <v>135</v>
      </c>
      <c r="X118" s="25">
        <v>72</v>
      </c>
    </row>
    <row r="119" spans="4:24" ht="23.25" x14ac:dyDescent="0.25">
      <c r="D119" s="11" t="s">
        <v>125</v>
      </c>
      <c r="E119" s="12"/>
      <c r="I119" s="11" t="s">
        <v>120</v>
      </c>
      <c r="J119" s="24">
        <v>51</v>
      </c>
      <c r="W119" s="11" t="s">
        <v>129</v>
      </c>
      <c r="X119" s="24">
        <v>61</v>
      </c>
    </row>
    <row r="120" spans="4:24" x14ac:dyDescent="0.25">
      <c r="D120" s="13" t="s">
        <v>126</v>
      </c>
      <c r="E120" s="14"/>
      <c r="I120" s="13" t="s">
        <v>190</v>
      </c>
      <c r="J120" s="25">
        <v>51</v>
      </c>
      <c r="W120" s="13" t="s">
        <v>113</v>
      </c>
      <c r="X120" s="25">
        <v>54</v>
      </c>
    </row>
    <row r="121" spans="4:24" x14ac:dyDescent="0.25">
      <c r="D121" s="11" t="s">
        <v>127</v>
      </c>
      <c r="E121" s="12"/>
      <c r="I121" s="11" t="s">
        <v>189</v>
      </c>
      <c r="J121" s="24">
        <v>46</v>
      </c>
      <c r="W121" s="11" t="s">
        <v>131</v>
      </c>
      <c r="X121" s="24">
        <v>53</v>
      </c>
    </row>
    <row r="122" spans="4:24" x14ac:dyDescent="0.25">
      <c r="D122" s="13" t="s">
        <v>128</v>
      </c>
      <c r="E122" s="14"/>
      <c r="I122" s="13" t="s">
        <v>188</v>
      </c>
      <c r="J122" s="25">
        <v>42</v>
      </c>
      <c r="W122" s="13" t="s">
        <v>166</v>
      </c>
      <c r="X122" s="25">
        <v>50</v>
      </c>
    </row>
    <row r="123" spans="4:24" ht="23.25" x14ac:dyDescent="0.25">
      <c r="D123" s="11" t="s">
        <v>129</v>
      </c>
      <c r="E123" s="12"/>
      <c r="I123" s="11" t="s">
        <v>187</v>
      </c>
      <c r="J123" s="24">
        <v>42</v>
      </c>
      <c r="W123" s="11" t="s">
        <v>116</v>
      </c>
      <c r="X123" s="24">
        <v>48</v>
      </c>
    </row>
    <row r="124" spans="4:24" x14ac:dyDescent="0.25">
      <c r="D124" s="13" t="s">
        <v>130</v>
      </c>
      <c r="E124" s="14"/>
      <c r="I124" s="13" t="s">
        <v>186</v>
      </c>
      <c r="J124" s="25">
        <v>42</v>
      </c>
      <c r="W124" s="13" t="s">
        <v>123</v>
      </c>
      <c r="X124" s="25">
        <v>44</v>
      </c>
    </row>
    <row r="125" spans="4:24" ht="23.25" x14ac:dyDescent="0.25">
      <c r="D125" s="11" t="s">
        <v>131</v>
      </c>
      <c r="E125" s="12"/>
      <c r="I125" s="11" t="s">
        <v>185</v>
      </c>
      <c r="J125" s="24">
        <v>42</v>
      </c>
      <c r="W125" s="11" t="s">
        <v>184</v>
      </c>
      <c r="X125" s="24">
        <v>44</v>
      </c>
    </row>
    <row r="126" spans="4:24" x14ac:dyDescent="0.25">
      <c r="D126" s="13" t="s">
        <v>132</v>
      </c>
      <c r="E126" s="14"/>
      <c r="I126" s="13" t="s">
        <v>184</v>
      </c>
      <c r="J126" s="25">
        <v>41</v>
      </c>
      <c r="W126" s="13" t="s">
        <v>173</v>
      </c>
      <c r="X126" s="25">
        <v>41</v>
      </c>
    </row>
    <row r="127" spans="4:24" x14ac:dyDescent="0.25">
      <c r="D127" s="11" t="s">
        <v>133</v>
      </c>
      <c r="E127" s="12"/>
      <c r="I127" s="11" t="s">
        <v>115</v>
      </c>
      <c r="J127" s="24">
        <v>40</v>
      </c>
      <c r="W127" s="11" t="s">
        <v>193</v>
      </c>
      <c r="X127" s="24">
        <v>38</v>
      </c>
    </row>
    <row r="128" spans="4:24" x14ac:dyDescent="0.25">
      <c r="D128" s="13" t="s">
        <v>134</v>
      </c>
      <c r="E128" s="14"/>
      <c r="I128" s="13" t="s">
        <v>136</v>
      </c>
      <c r="J128" s="25">
        <v>40</v>
      </c>
      <c r="W128" s="13" t="s">
        <v>118</v>
      </c>
      <c r="X128" s="25">
        <v>25</v>
      </c>
    </row>
    <row r="129" spans="4:24" ht="23.25" x14ac:dyDescent="0.25">
      <c r="D129" s="11" t="s">
        <v>135</v>
      </c>
      <c r="E129" s="12"/>
      <c r="I129" s="11" t="s">
        <v>183</v>
      </c>
      <c r="J129" s="24">
        <v>39</v>
      </c>
      <c r="W129" s="11" t="s">
        <v>109</v>
      </c>
      <c r="X129" s="24">
        <v>18</v>
      </c>
    </row>
    <row r="130" spans="4:24" x14ac:dyDescent="0.25">
      <c r="D130" s="13" t="s">
        <v>136</v>
      </c>
      <c r="E130" s="14"/>
      <c r="I130" s="13" t="s">
        <v>182</v>
      </c>
      <c r="J130" s="25">
        <v>35</v>
      </c>
      <c r="W130" s="13" t="s">
        <v>200</v>
      </c>
      <c r="X130" s="25">
        <v>18</v>
      </c>
    </row>
    <row r="131" spans="4:24" ht="34.5" x14ac:dyDescent="0.25">
      <c r="D131" s="11" t="s">
        <v>137</v>
      </c>
      <c r="E131" s="12"/>
      <c r="I131" s="11" t="s">
        <v>181</v>
      </c>
      <c r="J131" s="24">
        <v>34</v>
      </c>
      <c r="W131" s="11" t="s">
        <v>183</v>
      </c>
      <c r="X131" s="24">
        <v>12</v>
      </c>
    </row>
    <row r="132" spans="4:24" x14ac:dyDescent="0.25">
      <c r="D132" s="13" t="s">
        <v>138</v>
      </c>
      <c r="E132" s="14"/>
      <c r="I132" s="13" t="s">
        <v>180</v>
      </c>
      <c r="J132" s="25">
        <v>33</v>
      </c>
      <c r="W132" s="13" t="s">
        <v>128</v>
      </c>
      <c r="X132" s="25">
        <v>12</v>
      </c>
    </row>
    <row r="133" spans="4:24" x14ac:dyDescent="0.25">
      <c r="D133" s="15" t="s">
        <v>139</v>
      </c>
      <c r="E133" s="17"/>
      <c r="I133" s="11" t="s">
        <v>116</v>
      </c>
      <c r="J133" s="24">
        <v>31</v>
      </c>
      <c r="W133" s="11" t="s">
        <v>107</v>
      </c>
      <c r="X133" s="24">
        <v>10</v>
      </c>
    </row>
    <row r="134" spans="4:24" x14ac:dyDescent="0.25">
      <c r="I134" s="13" t="s">
        <v>70</v>
      </c>
      <c r="J134" s="25">
        <v>29</v>
      </c>
      <c r="W134" s="13" t="s">
        <v>108</v>
      </c>
      <c r="X134" s="25">
        <v>9</v>
      </c>
    </row>
    <row r="135" spans="4:24" ht="34.5" x14ac:dyDescent="0.25">
      <c r="I135" s="11" t="s">
        <v>179</v>
      </c>
      <c r="J135" s="24">
        <v>24</v>
      </c>
      <c r="W135" s="11" t="s">
        <v>178</v>
      </c>
      <c r="X135" s="24">
        <v>8</v>
      </c>
    </row>
    <row r="136" spans="4:24" x14ac:dyDescent="0.25">
      <c r="I136" s="13" t="s">
        <v>137</v>
      </c>
      <c r="J136" s="25">
        <v>23</v>
      </c>
      <c r="W136" s="13" t="s">
        <v>213</v>
      </c>
      <c r="X136" s="25">
        <v>7</v>
      </c>
    </row>
    <row r="137" spans="4:24" x14ac:dyDescent="0.25">
      <c r="I137" s="11" t="s">
        <v>69</v>
      </c>
      <c r="J137" s="24">
        <v>22</v>
      </c>
      <c r="W137" s="11" t="s">
        <v>110</v>
      </c>
      <c r="X137" s="24">
        <v>6</v>
      </c>
    </row>
    <row r="138" spans="4:24" ht="23.25" x14ac:dyDescent="0.25">
      <c r="I138" s="13" t="s">
        <v>91</v>
      </c>
      <c r="J138" s="25">
        <v>19</v>
      </c>
      <c r="W138" s="13" t="s">
        <v>197</v>
      </c>
      <c r="X138" s="25">
        <v>4</v>
      </c>
    </row>
    <row r="139" spans="4:24" ht="34.5" x14ac:dyDescent="0.25">
      <c r="I139" s="11" t="s">
        <v>178</v>
      </c>
      <c r="J139" s="24">
        <v>17</v>
      </c>
      <c r="W139" s="11" t="s">
        <v>70</v>
      </c>
      <c r="X139" s="24">
        <v>4</v>
      </c>
    </row>
    <row r="140" spans="4:24" ht="34.5" x14ac:dyDescent="0.25">
      <c r="I140" s="13" t="s">
        <v>117</v>
      </c>
      <c r="J140" s="25">
        <v>14</v>
      </c>
      <c r="W140" s="13" t="s">
        <v>112</v>
      </c>
      <c r="X140" s="25">
        <v>3</v>
      </c>
    </row>
    <row r="141" spans="4:24" ht="23.25" x14ac:dyDescent="0.25">
      <c r="I141" s="11" t="s">
        <v>177</v>
      </c>
      <c r="J141" s="24">
        <v>13</v>
      </c>
      <c r="W141" s="11" t="s">
        <v>187</v>
      </c>
      <c r="X141" s="24">
        <v>3</v>
      </c>
    </row>
    <row r="142" spans="4:24" ht="23.25" x14ac:dyDescent="0.25">
      <c r="I142" s="13" t="s">
        <v>78</v>
      </c>
      <c r="J142" s="25">
        <v>11</v>
      </c>
      <c r="W142" s="13" t="s">
        <v>199</v>
      </c>
      <c r="X142" s="14"/>
    </row>
    <row r="143" spans="4:24" x14ac:dyDescent="0.25">
      <c r="I143" s="11" t="s">
        <v>107</v>
      </c>
      <c r="J143" s="24">
        <v>11</v>
      </c>
      <c r="W143" s="11" t="s">
        <v>158</v>
      </c>
      <c r="X143" s="12"/>
    </row>
    <row r="144" spans="4:24" x14ac:dyDescent="0.25">
      <c r="I144" s="13" t="s">
        <v>126</v>
      </c>
      <c r="J144" s="25">
        <v>11</v>
      </c>
      <c r="W144" s="13" t="s">
        <v>157</v>
      </c>
      <c r="X144" s="14"/>
    </row>
    <row r="145" spans="9:24" x14ac:dyDescent="0.25">
      <c r="I145" s="11" t="s">
        <v>130</v>
      </c>
      <c r="J145" s="24">
        <v>11</v>
      </c>
      <c r="W145" s="11" t="s">
        <v>114</v>
      </c>
      <c r="X145" s="12"/>
    </row>
    <row r="146" spans="9:24" x14ac:dyDescent="0.25">
      <c r="I146" s="13" t="s">
        <v>176</v>
      </c>
      <c r="J146" s="25">
        <v>10</v>
      </c>
      <c r="W146" s="13" t="s">
        <v>212</v>
      </c>
      <c r="X146" s="14"/>
    </row>
    <row r="147" spans="9:24" x14ac:dyDescent="0.25">
      <c r="I147" s="11" t="s">
        <v>133</v>
      </c>
      <c r="J147" s="24">
        <v>10</v>
      </c>
      <c r="W147" s="11" t="s">
        <v>195</v>
      </c>
      <c r="X147" s="12"/>
    </row>
    <row r="148" spans="9:24" ht="23.25" x14ac:dyDescent="0.25">
      <c r="I148" s="13" t="s">
        <v>175</v>
      </c>
      <c r="J148" s="25">
        <v>9</v>
      </c>
      <c r="W148" s="13" t="s">
        <v>48</v>
      </c>
      <c r="X148" s="14"/>
    </row>
    <row r="149" spans="9:24" ht="34.5" x14ac:dyDescent="0.25">
      <c r="I149" s="11" t="s">
        <v>174</v>
      </c>
      <c r="J149" s="24">
        <v>6</v>
      </c>
      <c r="W149" s="11" t="s">
        <v>202</v>
      </c>
      <c r="X149" s="12"/>
    </row>
    <row r="150" spans="9:24" ht="23.25" x14ac:dyDescent="0.25">
      <c r="I150" s="13" t="s">
        <v>173</v>
      </c>
      <c r="J150" s="25">
        <v>6</v>
      </c>
      <c r="W150" s="13" t="s">
        <v>211</v>
      </c>
      <c r="X150" s="14"/>
    </row>
    <row r="151" spans="9:24" x14ac:dyDescent="0.25">
      <c r="I151" s="11" t="s">
        <v>110</v>
      </c>
      <c r="J151" s="24">
        <v>6</v>
      </c>
      <c r="W151" s="11" t="s">
        <v>182</v>
      </c>
      <c r="X151" s="12"/>
    </row>
    <row r="152" spans="9:24" x14ac:dyDescent="0.25">
      <c r="I152" s="13" t="s">
        <v>172</v>
      </c>
      <c r="J152" s="25">
        <v>5</v>
      </c>
      <c r="W152" s="13" t="s">
        <v>210</v>
      </c>
      <c r="X152" s="14"/>
    </row>
    <row r="153" spans="9:24" ht="23.25" x14ac:dyDescent="0.25">
      <c r="I153" s="11" t="s">
        <v>106</v>
      </c>
      <c r="J153" s="24">
        <v>5</v>
      </c>
      <c r="W153" s="11" t="s">
        <v>168</v>
      </c>
      <c r="X153" s="12"/>
    </row>
    <row r="154" spans="9:24" x14ac:dyDescent="0.25">
      <c r="I154" s="13" t="s">
        <v>171</v>
      </c>
      <c r="J154" s="25">
        <v>5</v>
      </c>
      <c r="W154" s="13" t="s">
        <v>153</v>
      </c>
      <c r="X154" s="14"/>
    </row>
    <row r="155" spans="9:24" x14ac:dyDescent="0.25">
      <c r="I155" s="11" t="s">
        <v>170</v>
      </c>
      <c r="J155" s="24">
        <v>5</v>
      </c>
      <c r="W155" s="11" t="s">
        <v>150</v>
      </c>
      <c r="X155" s="12"/>
    </row>
    <row r="156" spans="9:24" x14ac:dyDescent="0.25">
      <c r="I156" s="13" t="s">
        <v>114</v>
      </c>
      <c r="J156" s="25">
        <v>4</v>
      </c>
      <c r="W156" s="13" t="s">
        <v>125</v>
      </c>
      <c r="X156" s="14"/>
    </row>
    <row r="157" spans="9:24" ht="23.25" x14ac:dyDescent="0.25">
      <c r="I157" s="11" t="s">
        <v>169</v>
      </c>
      <c r="J157" s="24">
        <v>3</v>
      </c>
      <c r="W157" s="11" t="s">
        <v>147</v>
      </c>
      <c r="X157" s="12"/>
    </row>
    <row r="158" spans="9:24" x14ac:dyDescent="0.25">
      <c r="I158" s="13" t="s">
        <v>168</v>
      </c>
      <c r="J158" s="25">
        <v>3</v>
      </c>
      <c r="W158" s="13" t="s">
        <v>146</v>
      </c>
      <c r="X158" s="14"/>
    </row>
    <row r="159" spans="9:24" ht="23.25" x14ac:dyDescent="0.25">
      <c r="I159" s="11" t="s">
        <v>167</v>
      </c>
      <c r="J159" s="24">
        <v>3</v>
      </c>
      <c r="W159" s="11" t="s">
        <v>145</v>
      </c>
      <c r="X159" s="12"/>
    </row>
    <row r="160" spans="9:24" x14ac:dyDescent="0.25">
      <c r="I160" s="13" t="s">
        <v>166</v>
      </c>
      <c r="J160" s="25">
        <v>3</v>
      </c>
      <c r="W160" s="13" t="s">
        <v>180</v>
      </c>
      <c r="X160" s="14"/>
    </row>
    <row r="161" spans="9:24" x14ac:dyDescent="0.25">
      <c r="I161" s="11" t="s">
        <v>128</v>
      </c>
      <c r="J161" s="24">
        <v>3</v>
      </c>
      <c r="W161" s="11" t="s">
        <v>57</v>
      </c>
      <c r="X161" s="12"/>
    </row>
    <row r="162" spans="9:24" ht="23.25" x14ac:dyDescent="0.25">
      <c r="I162" s="13" t="s">
        <v>165</v>
      </c>
      <c r="J162" s="25">
        <v>3</v>
      </c>
      <c r="W162" s="13" t="s">
        <v>189</v>
      </c>
      <c r="X162" s="14"/>
    </row>
    <row r="163" spans="9:24" ht="23.25" x14ac:dyDescent="0.25">
      <c r="I163" s="11" t="s">
        <v>164</v>
      </c>
      <c r="J163" s="24">
        <v>3</v>
      </c>
      <c r="W163" s="11" t="s">
        <v>144</v>
      </c>
      <c r="X163" s="12"/>
    </row>
    <row r="164" spans="9:24" ht="23.25" x14ac:dyDescent="0.25">
      <c r="I164" s="13" t="s">
        <v>163</v>
      </c>
      <c r="J164" s="25">
        <v>2</v>
      </c>
      <c r="W164" s="13" t="s">
        <v>165</v>
      </c>
      <c r="X164" s="14"/>
    </row>
    <row r="165" spans="9:24" ht="23.25" x14ac:dyDescent="0.25">
      <c r="I165" s="11" t="s">
        <v>118</v>
      </c>
      <c r="J165" s="24">
        <v>2</v>
      </c>
      <c r="W165" s="11" t="s">
        <v>164</v>
      </c>
      <c r="X165" s="12"/>
    </row>
    <row r="166" spans="9:24" x14ac:dyDescent="0.25">
      <c r="I166" s="13" t="s">
        <v>162</v>
      </c>
      <c r="J166" s="25">
        <v>2</v>
      </c>
      <c r="W166" s="13" t="s">
        <v>196</v>
      </c>
      <c r="X166" s="14"/>
    </row>
    <row r="167" spans="9:24" ht="23.25" x14ac:dyDescent="0.25">
      <c r="I167" s="11" t="s">
        <v>112</v>
      </c>
      <c r="J167" s="12"/>
      <c r="W167" s="11" t="s">
        <v>142</v>
      </c>
      <c r="X167" s="12"/>
    </row>
    <row r="168" spans="9:24" ht="23.25" x14ac:dyDescent="0.25">
      <c r="I168" s="13" t="s">
        <v>161</v>
      </c>
      <c r="J168" s="14"/>
      <c r="W168" s="13" t="s">
        <v>137</v>
      </c>
      <c r="X168" s="14"/>
    </row>
    <row r="169" spans="9:24" ht="23.25" x14ac:dyDescent="0.25">
      <c r="I169" s="11" t="s">
        <v>160</v>
      </c>
      <c r="J169" s="12"/>
      <c r="W169" s="11" t="s">
        <v>185</v>
      </c>
      <c r="X169" s="12"/>
    </row>
    <row r="170" spans="9:24" ht="23.25" x14ac:dyDescent="0.25">
      <c r="I170" s="13" t="s">
        <v>159</v>
      </c>
      <c r="J170" s="14"/>
      <c r="W170" s="13" t="s">
        <v>209</v>
      </c>
      <c r="X170" s="14"/>
    </row>
    <row r="171" spans="9:24" x14ac:dyDescent="0.25">
      <c r="I171" s="11" t="s">
        <v>158</v>
      </c>
      <c r="J171" s="12"/>
      <c r="W171" s="11" t="s">
        <v>140</v>
      </c>
      <c r="X171" s="12"/>
    </row>
    <row r="172" spans="9:24" x14ac:dyDescent="0.25">
      <c r="I172" s="13" t="s">
        <v>157</v>
      </c>
      <c r="J172" s="14"/>
      <c r="W172" s="20" t="s">
        <v>190</v>
      </c>
      <c r="X172" s="18"/>
    </row>
    <row r="173" spans="9:24" x14ac:dyDescent="0.25">
      <c r="I173" s="11" t="s">
        <v>156</v>
      </c>
      <c r="J173" s="12"/>
    </row>
    <row r="174" spans="9:24" x14ac:dyDescent="0.25">
      <c r="I174" s="13" t="s">
        <v>155</v>
      </c>
      <c r="J174" s="14"/>
    </row>
    <row r="175" spans="9:24" x14ac:dyDescent="0.25">
      <c r="I175" s="11" t="s">
        <v>48</v>
      </c>
      <c r="J175" s="12"/>
    </row>
    <row r="176" spans="9:24" x14ac:dyDescent="0.25">
      <c r="I176" s="13" t="s">
        <v>96</v>
      </c>
      <c r="J176" s="14"/>
    </row>
    <row r="177" spans="9:10" x14ac:dyDescent="0.25">
      <c r="I177" s="11" t="s">
        <v>154</v>
      </c>
      <c r="J177" s="12"/>
    </row>
    <row r="178" spans="9:10" x14ac:dyDescent="0.25">
      <c r="I178" s="13" t="s">
        <v>153</v>
      </c>
      <c r="J178" s="14"/>
    </row>
    <row r="179" spans="9:10" ht="23.25" x14ac:dyDescent="0.25">
      <c r="I179" s="11" t="s">
        <v>152</v>
      </c>
      <c r="J179" s="12"/>
    </row>
    <row r="180" spans="9:10" x14ac:dyDescent="0.25">
      <c r="I180" s="13" t="s">
        <v>151</v>
      </c>
      <c r="J180" s="14"/>
    </row>
    <row r="181" spans="9:10" x14ac:dyDescent="0.25">
      <c r="I181" s="11" t="s">
        <v>150</v>
      </c>
      <c r="J181" s="12"/>
    </row>
    <row r="182" spans="9:10" x14ac:dyDescent="0.25">
      <c r="I182" s="13" t="s">
        <v>149</v>
      </c>
      <c r="J182" s="14"/>
    </row>
    <row r="183" spans="9:10" x14ac:dyDescent="0.25">
      <c r="I183" s="11" t="s">
        <v>148</v>
      </c>
      <c r="J183" s="12"/>
    </row>
    <row r="184" spans="9:10" x14ac:dyDescent="0.25">
      <c r="I184" s="13" t="s">
        <v>147</v>
      </c>
      <c r="J184" s="14"/>
    </row>
    <row r="185" spans="9:10" x14ac:dyDescent="0.25">
      <c r="I185" s="11" t="s">
        <v>146</v>
      </c>
      <c r="J185" s="12"/>
    </row>
    <row r="186" spans="9:10" x14ac:dyDescent="0.25">
      <c r="I186" s="13" t="s">
        <v>145</v>
      </c>
      <c r="J186" s="14"/>
    </row>
    <row r="187" spans="9:10" x14ac:dyDescent="0.25">
      <c r="I187" s="11" t="s">
        <v>132</v>
      </c>
      <c r="J187" s="12"/>
    </row>
    <row r="188" spans="9:10" x14ac:dyDescent="0.25">
      <c r="I188" s="13" t="s">
        <v>144</v>
      </c>
      <c r="J188" s="14"/>
    </row>
    <row r="189" spans="9:10" x14ac:dyDescent="0.25">
      <c r="I189" s="11" t="s">
        <v>143</v>
      </c>
      <c r="J189" s="12"/>
    </row>
    <row r="190" spans="9:10" x14ac:dyDescent="0.25">
      <c r="I190" s="13" t="s">
        <v>108</v>
      </c>
      <c r="J190" s="14"/>
    </row>
    <row r="191" spans="9:10" x14ac:dyDescent="0.25">
      <c r="I191" s="11" t="s">
        <v>90</v>
      </c>
      <c r="J191" s="12"/>
    </row>
    <row r="192" spans="9:10" x14ac:dyDescent="0.25">
      <c r="I192" s="13" t="s">
        <v>142</v>
      </c>
      <c r="J192" s="14"/>
    </row>
    <row r="193" spans="9:10" x14ac:dyDescent="0.25">
      <c r="I193" s="11" t="s">
        <v>141</v>
      </c>
      <c r="J193" s="12"/>
    </row>
    <row r="194" spans="9:10" x14ac:dyDescent="0.25">
      <c r="I194" s="20" t="s">
        <v>140</v>
      </c>
      <c r="J194" s="18"/>
    </row>
  </sheetData>
  <sortState xmlns:xlrd2="http://schemas.microsoft.com/office/spreadsheetml/2017/richdata2" ref="R5:S15">
    <sortCondition descending="1" ref="S5:S15"/>
  </sortState>
  <mergeCells count="2">
    <mergeCell ref="AH22:AH23"/>
    <mergeCell ref="AH24:AH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8113F-BC6C-4C76-AA53-D120BACE56D0}">
  <dimension ref="A1:F144"/>
  <sheetViews>
    <sheetView showGridLines="0" topLeftCell="A110" workbookViewId="0">
      <selection activeCell="A15" sqref="A15:F144"/>
    </sheetView>
  </sheetViews>
  <sheetFormatPr baseColWidth="10" defaultRowHeight="15" x14ac:dyDescent="0.25"/>
  <cols>
    <col min="1" max="1" width="45.7109375" bestFit="1" customWidth="1"/>
    <col min="2" max="6" width="16.5703125" bestFit="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/>
      <c r="C2" s="2"/>
      <c r="D2" s="2"/>
      <c r="E2" s="2"/>
      <c r="F2" s="2"/>
    </row>
    <row r="3" spans="1:6" x14ac:dyDescent="0.25">
      <c r="A3" s="3"/>
    </row>
    <row r="4" spans="1:6" ht="30" x14ac:dyDescent="0.25">
      <c r="A4" s="5" t="s">
        <v>2</v>
      </c>
    </row>
    <row r="5" spans="1:6" ht="30" x14ac:dyDescent="0.25">
      <c r="A5" s="5" t="s">
        <v>3</v>
      </c>
    </row>
    <row r="6" spans="1:6" x14ac:dyDescent="0.25">
      <c r="A6" s="3"/>
    </row>
    <row r="7" spans="1:6" x14ac:dyDescent="0.25">
      <c r="A7" s="3"/>
    </row>
    <row r="8" spans="1:6" x14ac:dyDescent="0.25">
      <c r="A8" s="3"/>
    </row>
    <row r="9" spans="1:6" x14ac:dyDescent="0.25">
      <c r="A9" s="3"/>
    </row>
    <row r="10" spans="1:6" x14ac:dyDescent="0.25">
      <c r="A10" s="3"/>
    </row>
    <row r="11" spans="1:6" x14ac:dyDescent="0.25">
      <c r="A11" s="3"/>
    </row>
    <row r="12" spans="1:6" x14ac:dyDescent="0.25">
      <c r="A12" s="3"/>
    </row>
    <row r="13" spans="1:6" x14ac:dyDescent="0.25">
      <c r="A13" s="4" t="s">
        <v>4</v>
      </c>
    </row>
    <row r="14" spans="1:6" x14ac:dyDescent="0.25">
      <c r="A14" s="3"/>
    </row>
    <row r="15" spans="1:6" x14ac:dyDescent="0.25">
      <c r="A15" s="8" t="s">
        <v>5</v>
      </c>
      <c r="B15" s="9" t="s">
        <v>6</v>
      </c>
      <c r="C15" s="9" t="s">
        <v>7</v>
      </c>
      <c r="D15" s="9" t="s">
        <v>8</v>
      </c>
      <c r="E15" s="9" t="s">
        <v>9</v>
      </c>
      <c r="F15" s="10" t="s">
        <v>10</v>
      </c>
    </row>
    <row r="16" spans="1:6" x14ac:dyDescent="0.25">
      <c r="A16" s="11" t="s">
        <v>11</v>
      </c>
      <c r="B16" s="6">
        <v>18799947</v>
      </c>
      <c r="C16" s="6">
        <v>38904135</v>
      </c>
      <c r="D16" s="6">
        <v>44933026</v>
      </c>
      <c r="E16" s="6">
        <v>33156047</v>
      </c>
      <c r="F16" s="12">
        <v>32993551</v>
      </c>
    </row>
    <row r="17" spans="1:6" x14ac:dyDescent="0.25">
      <c r="A17" s="13" t="s">
        <v>12</v>
      </c>
      <c r="B17" s="7">
        <v>4464708</v>
      </c>
      <c r="C17" s="7">
        <v>9124665</v>
      </c>
      <c r="D17" s="7">
        <v>9855588</v>
      </c>
      <c r="E17" s="7">
        <v>8362861</v>
      </c>
      <c r="F17" s="14">
        <v>7692004</v>
      </c>
    </row>
    <row r="18" spans="1:6" x14ac:dyDescent="0.25">
      <c r="A18" s="11" t="s">
        <v>13</v>
      </c>
      <c r="B18" s="6">
        <v>2207184</v>
      </c>
      <c r="C18" s="6">
        <v>4222641</v>
      </c>
      <c r="D18" s="6">
        <v>4305251</v>
      </c>
      <c r="E18" s="6">
        <v>4567036</v>
      </c>
      <c r="F18" s="12">
        <v>4975260</v>
      </c>
    </row>
    <row r="19" spans="1:6" x14ac:dyDescent="0.25">
      <c r="A19" s="13" t="s">
        <v>14</v>
      </c>
      <c r="B19" s="7">
        <v>1933764</v>
      </c>
      <c r="C19" s="7">
        <v>4669731</v>
      </c>
      <c r="D19" s="7">
        <v>5612055</v>
      </c>
      <c r="E19" s="7">
        <v>3733807</v>
      </c>
      <c r="F19" s="14">
        <v>3308106</v>
      </c>
    </row>
    <row r="20" spans="1:6" x14ac:dyDescent="0.25">
      <c r="A20" s="11" t="s">
        <v>15</v>
      </c>
      <c r="B20" s="6">
        <v>1160091</v>
      </c>
      <c r="C20" s="6">
        <v>2084731</v>
      </c>
      <c r="D20" s="6">
        <v>2760877</v>
      </c>
      <c r="E20" s="6">
        <v>2008710</v>
      </c>
      <c r="F20" s="12">
        <v>1980997</v>
      </c>
    </row>
    <row r="21" spans="1:6" x14ac:dyDescent="0.25">
      <c r="A21" s="13" t="s">
        <v>16</v>
      </c>
      <c r="B21" s="7">
        <v>768358</v>
      </c>
      <c r="C21" s="7">
        <v>1103141</v>
      </c>
      <c r="D21" s="7">
        <v>1640501</v>
      </c>
      <c r="E21" s="7">
        <v>1542952</v>
      </c>
      <c r="F21" s="14">
        <v>1538031</v>
      </c>
    </row>
    <row r="22" spans="1:6" x14ac:dyDescent="0.25">
      <c r="A22" s="11" t="s">
        <v>17</v>
      </c>
      <c r="B22" s="6">
        <v>741590</v>
      </c>
      <c r="C22" s="6">
        <v>1206857</v>
      </c>
      <c r="D22" s="6">
        <v>1464981</v>
      </c>
      <c r="E22" s="6">
        <v>1236871</v>
      </c>
      <c r="F22" s="12">
        <v>1263238</v>
      </c>
    </row>
    <row r="23" spans="1:6" x14ac:dyDescent="0.25">
      <c r="A23" s="13" t="s">
        <v>18</v>
      </c>
      <c r="B23" s="7">
        <v>510624</v>
      </c>
      <c r="C23" s="7">
        <v>1271149</v>
      </c>
      <c r="D23" s="7">
        <v>1646616</v>
      </c>
      <c r="E23" s="7">
        <v>784800</v>
      </c>
      <c r="F23" s="14">
        <v>1130875</v>
      </c>
    </row>
    <row r="24" spans="1:6" x14ac:dyDescent="0.25">
      <c r="A24" s="11" t="s">
        <v>19</v>
      </c>
      <c r="B24" s="6">
        <v>180349</v>
      </c>
      <c r="C24" s="6">
        <v>984446</v>
      </c>
      <c r="D24" s="6">
        <v>1196366</v>
      </c>
      <c r="E24" s="6">
        <v>411429</v>
      </c>
      <c r="F24" s="12">
        <v>1079540</v>
      </c>
    </row>
    <row r="25" spans="1:6" x14ac:dyDescent="0.25">
      <c r="A25" s="13" t="s">
        <v>20</v>
      </c>
      <c r="B25" s="7">
        <v>437677</v>
      </c>
      <c r="C25" s="7">
        <v>812626</v>
      </c>
      <c r="D25" s="7">
        <v>997930</v>
      </c>
      <c r="E25" s="7">
        <v>765995</v>
      </c>
      <c r="F25" s="14">
        <v>853367</v>
      </c>
    </row>
    <row r="26" spans="1:6" x14ac:dyDescent="0.25">
      <c r="A26" s="11" t="s">
        <v>21</v>
      </c>
      <c r="B26" s="6">
        <v>436913</v>
      </c>
      <c r="C26" s="6">
        <v>808733</v>
      </c>
      <c r="D26" s="6">
        <v>838967</v>
      </c>
      <c r="E26" s="6">
        <v>592604</v>
      </c>
      <c r="F26" s="12">
        <v>649946</v>
      </c>
    </row>
    <row r="27" spans="1:6" x14ac:dyDescent="0.25">
      <c r="A27" s="13" t="s">
        <v>22</v>
      </c>
      <c r="B27" s="7">
        <v>396135</v>
      </c>
      <c r="C27" s="7">
        <v>525864</v>
      </c>
      <c r="D27" s="7">
        <v>818866</v>
      </c>
      <c r="E27" s="7">
        <v>733945</v>
      </c>
      <c r="F27" s="14">
        <v>572730</v>
      </c>
    </row>
    <row r="28" spans="1:6" x14ac:dyDescent="0.25">
      <c r="A28" s="11" t="s">
        <v>23</v>
      </c>
      <c r="B28" s="6">
        <v>302857</v>
      </c>
      <c r="C28" s="6">
        <v>420185</v>
      </c>
      <c r="D28" s="6">
        <v>743789</v>
      </c>
      <c r="E28" s="6">
        <v>710669</v>
      </c>
      <c r="F28" s="12">
        <v>557491</v>
      </c>
    </row>
    <row r="29" spans="1:6" x14ac:dyDescent="0.25">
      <c r="A29" s="13" t="s">
        <v>24</v>
      </c>
      <c r="B29" s="7">
        <v>336811</v>
      </c>
      <c r="C29" s="7">
        <v>598572</v>
      </c>
      <c r="D29" s="7">
        <v>1108938</v>
      </c>
      <c r="E29" s="7">
        <v>612964</v>
      </c>
      <c r="F29" s="14">
        <v>537105</v>
      </c>
    </row>
    <row r="30" spans="1:6" x14ac:dyDescent="0.25">
      <c r="A30" s="11" t="s">
        <v>25</v>
      </c>
      <c r="B30" s="6">
        <v>385536</v>
      </c>
      <c r="C30" s="6">
        <v>640990</v>
      </c>
      <c r="D30" s="6">
        <v>877526</v>
      </c>
      <c r="E30" s="6">
        <v>510567</v>
      </c>
      <c r="F30" s="12">
        <v>518678</v>
      </c>
    </row>
    <row r="31" spans="1:6" x14ac:dyDescent="0.25">
      <c r="A31" s="13" t="s">
        <v>26</v>
      </c>
      <c r="B31" s="7">
        <v>132744</v>
      </c>
      <c r="C31" s="7">
        <v>714223</v>
      </c>
      <c r="D31" s="7">
        <v>1159102</v>
      </c>
      <c r="E31" s="7">
        <v>505094</v>
      </c>
      <c r="F31" s="14">
        <v>487728</v>
      </c>
    </row>
    <row r="32" spans="1:6" x14ac:dyDescent="0.25">
      <c r="A32" s="11" t="s">
        <v>27</v>
      </c>
      <c r="B32" s="6">
        <v>306856</v>
      </c>
      <c r="C32" s="6">
        <v>551981</v>
      </c>
      <c r="D32" s="6">
        <v>699201</v>
      </c>
      <c r="E32" s="6">
        <v>490278</v>
      </c>
      <c r="F32" s="12">
        <v>472683</v>
      </c>
    </row>
    <row r="33" spans="1:6" x14ac:dyDescent="0.25">
      <c r="A33" s="13" t="s">
        <v>28</v>
      </c>
      <c r="B33" s="7">
        <v>662288</v>
      </c>
      <c r="C33" s="7">
        <v>1023614</v>
      </c>
      <c r="D33" s="7">
        <v>433186</v>
      </c>
      <c r="E33" s="7">
        <v>539005</v>
      </c>
      <c r="F33" s="14">
        <v>438773</v>
      </c>
    </row>
    <row r="34" spans="1:6" x14ac:dyDescent="0.25">
      <c r="A34" s="11" t="s">
        <v>29</v>
      </c>
      <c r="B34" s="6">
        <v>314226</v>
      </c>
      <c r="C34" s="6">
        <v>465345</v>
      </c>
      <c r="D34" s="6">
        <v>608994</v>
      </c>
      <c r="E34" s="6">
        <v>400050</v>
      </c>
      <c r="F34" s="12">
        <v>400363</v>
      </c>
    </row>
    <row r="35" spans="1:6" x14ac:dyDescent="0.25">
      <c r="A35" s="13" t="s">
        <v>30</v>
      </c>
      <c r="B35" s="7">
        <v>107988</v>
      </c>
      <c r="C35" s="7">
        <v>207457</v>
      </c>
      <c r="D35" s="7">
        <v>314326</v>
      </c>
      <c r="E35" s="7">
        <v>319214</v>
      </c>
      <c r="F35" s="14">
        <v>395591</v>
      </c>
    </row>
    <row r="36" spans="1:6" x14ac:dyDescent="0.25">
      <c r="A36" s="11" t="s">
        <v>31</v>
      </c>
      <c r="B36" s="6">
        <v>160559</v>
      </c>
      <c r="C36" s="6">
        <v>323646</v>
      </c>
      <c r="D36" s="6">
        <v>445958</v>
      </c>
      <c r="E36" s="6">
        <v>370003</v>
      </c>
      <c r="F36" s="12">
        <v>370706</v>
      </c>
    </row>
    <row r="37" spans="1:6" x14ac:dyDescent="0.25">
      <c r="A37" s="13" t="s">
        <v>32</v>
      </c>
      <c r="B37" s="7">
        <v>106981</v>
      </c>
      <c r="C37" s="7">
        <v>237943</v>
      </c>
      <c r="D37" s="7">
        <v>380385</v>
      </c>
      <c r="E37" s="7">
        <v>242666</v>
      </c>
      <c r="F37" s="14">
        <v>319283</v>
      </c>
    </row>
    <row r="38" spans="1:6" x14ac:dyDescent="0.25">
      <c r="A38" s="11" t="s">
        <v>33</v>
      </c>
      <c r="B38" s="6">
        <v>219388</v>
      </c>
      <c r="C38" s="6">
        <v>290198</v>
      </c>
      <c r="D38" s="6">
        <v>384275</v>
      </c>
      <c r="E38" s="6">
        <v>320903</v>
      </c>
      <c r="F38" s="12">
        <v>285181</v>
      </c>
    </row>
    <row r="39" spans="1:6" x14ac:dyDescent="0.25">
      <c r="A39" s="13" t="s">
        <v>34</v>
      </c>
      <c r="B39" s="7">
        <v>169827</v>
      </c>
      <c r="C39" s="7">
        <v>172510</v>
      </c>
      <c r="D39" s="7">
        <v>321871</v>
      </c>
      <c r="E39" s="7">
        <v>269119</v>
      </c>
      <c r="F39" s="14">
        <v>262924</v>
      </c>
    </row>
    <row r="40" spans="1:6" x14ac:dyDescent="0.25">
      <c r="A40" s="11" t="s">
        <v>35</v>
      </c>
      <c r="B40" s="6">
        <v>71298</v>
      </c>
      <c r="C40" s="6">
        <v>163007</v>
      </c>
      <c r="D40" s="6">
        <v>513302</v>
      </c>
      <c r="E40" s="6">
        <v>279505</v>
      </c>
      <c r="F40" s="12">
        <v>251782</v>
      </c>
    </row>
    <row r="41" spans="1:6" x14ac:dyDescent="0.25">
      <c r="A41" s="13" t="s">
        <v>36</v>
      </c>
      <c r="B41" s="7">
        <v>242825</v>
      </c>
      <c r="C41" s="7">
        <v>846071</v>
      </c>
      <c r="D41" s="7">
        <v>865647</v>
      </c>
      <c r="E41" s="7">
        <v>201240</v>
      </c>
      <c r="F41" s="14">
        <v>231261</v>
      </c>
    </row>
    <row r="42" spans="1:6" x14ac:dyDescent="0.25">
      <c r="A42" s="11" t="s">
        <v>37</v>
      </c>
      <c r="B42" s="6">
        <v>134898</v>
      </c>
      <c r="C42" s="6">
        <v>260838</v>
      </c>
      <c r="D42" s="6">
        <v>575669</v>
      </c>
      <c r="E42" s="6">
        <v>293262</v>
      </c>
      <c r="F42" s="12">
        <v>210740</v>
      </c>
    </row>
    <row r="43" spans="1:6" x14ac:dyDescent="0.25">
      <c r="A43" s="13" t="s">
        <v>38</v>
      </c>
      <c r="B43" s="7">
        <v>88715</v>
      </c>
      <c r="C43" s="7">
        <v>232350</v>
      </c>
      <c r="D43" s="7">
        <v>255064</v>
      </c>
      <c r="E43" s="7">
        <v>126546</v>
      </c>
      <c r="F43" s="14">
        <v>189972</v>
      </c>
    </row>
    <row r="44" spans="1:6" x14ac:dyDescent="0.25">
      <c r="A44" s="11" t="s">
        <v>39</v>
      </c>
      <c r="B44" s="6">
        <v>125467</v>
      </c>
      <c r="C44" s="6">
        <v>200009</v>
      </c>
      <c r="D44" s="6">
        <v>193876</v>
      </c>
      <c r="E44" s="6">
        <v>101616</v>
      </c>
      <c r="F44" s="12">
        <v>180746</v>
      </c>
    </row>
    <row r="45" spans="1:6" x14ac:dyDescent="0.25">
      <c r="A45" s="13" t="s">
        <v>40</v>
      </c>
      <c r="B45" s="7">
        <v>83536</v>
      </c>
      <c r="C45" s="7">
        <v>242181</v>
      </c>
      <c r="D45" s="7">
        <v>246194</v>
      </c>
      <c r="E45" s="7">
        <v>233466</v>
      </c>
      <c r="F45" s="14">
        <v>179649</v>
      </c>
    </row>
    <row r="46" spans="1:6" x14ac:dyDescent="0.25">
      <c r="A46" s="11" t="s">
        <v>41</v>
      </c>
      <c r="B46" s="6">
        <v>14108</v>
      </c>
      <c r="C46" s="6">
        <v>188881</v>
      </c>
      <c r="D46" s="6">
        <v>77205</v>
      </c>
      <c r="E46" s="6">
        <v>214307</v>
      </c>
      <c r="F46" s="12">
        <v>169778</v>
      </c>
    </row>
    <row r="47" spans="1:6" x14ac:dyDescent="0.25">
      <c r="A47" s="13" t="s">
        <v>42</v>
      </c>
      <c r="B47" s="7">
        <v>97232</v>
      </c>
      <c r="C47" s="7">
        <v>191468</v>
      </c>
      <c r="D47" s="7">
        <v>239576</v>
      </c>
      <c r="E47" s="7">
        <v>139293</v>
      </c>
      <c r="F47" s="14">
        <v>156241</v>
      </c>
    </row>
    <row r="48" spans="1:6" x14ac:dyDescent="0.25">
      <c r="A48" s="11" t="s">
        <v>43</v>
      </c>
      <c r="B48" s="6">
        <v>31420</v>
      </c>
      <c r="C48" s="6">
        <v>102062</v>
      </c>
      <c r="D48" s="6">
        <v>205955</v>
      </c>
      <c r="E48" s="6">
        <v>103265</v>
      </c>
      <c r="F48" s="12">
        <v>132877</v>
      </c>
    </row>
    <row r="49" spans="1:6" x14ac:dyDescent="0.25">
      <c r="A49" s="13" t="s">
        <v>44</v>
      </c>
      <c r="B49" s="7">
        <v>8010</v>
      </c>
      <c r="C49" s="7">
        <v>19051</v>
      </c>
      <c r="D49" s="7">
        <v>19285</v>
      </c>
      <c r="E49" s="7">
        <v>109506</v>
      </c>
      <c r="F49" s="14">
        <v>111916</v>
      </c>
    </row>
    <row r="50" spans="1:6" x14ac:dyDescent="0.25">
      <c r="A50" s="11" t="s">
        <v>45</v>
      </c>
      <c r="B50" s="6">
        <v>92549</v>
      </c>
      <c r="C50" s="6">
        <v>131767</v>
      </c>
      <c r="D50" s="6">
        <v>260829</v>
      </c>
      <c r="E50" s="6">
        <v>62628</v>
      </c>
      <c r="F50" s="12">
        <v>101479</v>
      </c>
    </row>
    <row r="51" spans="1:6" x14ac:dyDescent="0.25">
      <c r="A51" s="13" t="s">
        <v>46</v>
      </c>
      <c r="B51" s="7">
        <v>20091</v>
      </c>
      <c r="C51" s="7">
        <v>55408</v>
      </c>
      <c r="D51" s="7">
        <v>90942</v>
      </c>
      <c r="E51" s="7">
        <v>102458</v>
      </c>
      <c r="F51" s="14">
        <v>99656</v>
      </c>
    </row>
    <row r="52" spans="1:6" x14ac:dyDescent="0.25">
      <c r="A52" s="11" t="s">
        <v>47</v>
      </c>
      <c r="B52" s="6">
        <v>69298</v>
      </c>
      <c r="C52" s="6">
        <v>66768</v>
      </c>
      <c r="D52" s="6">
        <v>107012</v>
      </c>
      <c r="E52" s="6">
        <v>87555</v>
      </c>
      <c r="F52" s="12">
        <v>98589</v>
      </c>
    </row>
    <row r="53" spans="1:6" x14ac:dyDescent="0.25">
      <c r="A53" s="13" t="s">
        <v>48</v>
      </c>
      <c r="B53" s="7">
        <v>4325</v>
      </c>
      <c r="C53" s="7">
        <v>237667</v>
      </c>
      <c r="D53" s="7">
        <v>386713</v>
      </c>
      <c r="E53" s="7">
        <v>305829</v>
      </c>
      <c r="F53" s="14">
        <v>80038</v>
      </c>
    </row>
    <row r="54" spans="1:6" x14ac:dyDescent="0.25">
      <c r="A54" s="11" t="s">
        <v>49</v>
      </c>
      <c r="B54" s="6">
        <v>41104</v>
      </c>
      <c r="C54" s="6">
        <v>107185</v>
      </c>
      <c r="D54" s="6">
        <v>136130</v>
      </c>
      <c r="E54" s="6">
        <v>76221</v>
      </c>
      <c r="F54" s="12">
        <v>79415</v>
      </c>
    </row>
    <row r="55" spans="1:6" x14ac:dyDescent="0.25">
      <c r="A55" s="13" t="s">
        <v>50</v>
      </c>
      <c r="B55" s="7">
        <v>27348</v>
      </c>
      <c r="C55" s="7">
        <v>47841</v>
      </c>
      <c r="D55" s="7">
        <v>82688</v>
      </c>
      <c r="E55" s="7">
        <v>73308</v>
      </c>
      <c r="F55" s="14">
        <v>76537</v>
      </c>
    </row>
    <row r="56" spans="1:6" x14ac:dyDescent="0.25">
      <c r="A56" s="11" t="s">
        <v>51</v>
      </c>
      <c r="B56" s="6">
        <v>145</v>
      </c>
      <c r="C56" s="6">
        <v>164</v>
      </c>
      <c r="D56" s="6">
        <v>7526</v>
      </c>
      <c r="E56" s="6">
        <v>19698</v>
      </c>
      <c r="F56" s="12">
        <v>70504</v>
      </c>
    </row>
    <row r="57" spans="1:6" x14ac:dyDescent="0.25">
      <c r="A57" s="13" t="s">
        <v>52</v>
      </c>
      <c r="B57" s="7">
        <v>4531</v>
      </c>
      <c r="C57" s="7">
        <v>7887</v>
      </c>
      <c r="D57" s="7">
        <v>67893</v>
      </c>
      <c r="E57" s="7">
        <v>3179</v>
      </c>
      <c r="F57" s="14">
        <v>66741</v>
      </c>
    </row>
    <row r="58" spans="1:6" x14ac:dyDescent="0.25">
      <c r="A58" s="11" t="s">
        <v>53</v>
      </c>
      <c r="B58" s="6">
        <v>30291</v>
      </c>
      <c r="C58" s="6">
        <v>52097</v>
      </c>
      <c r="D58" s="6">
        <v>89823</v>
      </c>
      <c r="E58" s="6">
        <v>45182</v>
      </c>
      <c r="F58" s="12">
        <v>61647</v>
      </c>
    </row>
    <row r="59" spans="1:6" x14ac:dyDescent="0.25">
      <c r="A59" s="13" t="s">
        <v>54</v>
      </c>
      <c r="B59" s="7">
        <v>12628</v>
      </c>
      <c r="C59" s="7">
        <v>37036</v>
      </c>
      <c r="D59" s="7">
        <v>37137</v>
      </c>
      <c r="E59" s="7">
        <v>21462</v>
      </c>
      <c r="F59" s="14">
        <v>37163</v>
      </c>
    </row>
    <row r="60" spans="1:6" x14ac:dyDescent="0.25">
      <c r="A60" s="11" t="s">
        <v>55</v>
      </c>
      <c r="B60" s="6">
        <v>17445</v>
      </c>
      <c r="C60" s="6">
        <v>14805</v>
      </c>
      <c r="D60" s="6">
        <v>36767</v>
      </c>
      <c r="E60" s="6">
        <v>30501</v>
      </c>
      <c r="F60" s="12">
        <v>35127</v>
      </c>
    </row>
    <row r="61" spans="1:6" x14ac:dyDescent="0.25">
      <c r="A61" s="13" t="s">
        <v>56</v>
      </c>
      <c r="B61" s="7">
        <v>2116</v>
      </c>
      <c r="C61" s="7">
        <v>2080</v>
      </c>
      <c r="D61" s="7">
        <v>982</v>
      </c>
      <c r="E61" s="7">
        <v>716</v>
      </c>
      <c r="F61" s="14">
        <v>34661</v>
      </c>
    </row>
    <row r="62" spans="1:6" x14ac:dyDescent="0.25">
      <c r="A62" s="11" t="s">
        <v>57</v>
      </c>
      <c r="B62" s="6">
        <v>26066</v>
      </c>
      <c r="C62" s="6">
        <v>42106</v>
      </c>
      <c r="D62" s="6">
        <v>41712</v>
      </c>
      <c r="E62" s="6">
        <v>18472</v>
      </c>
      <c r="F62" s="12">
        <v>31145</v>
      </c>
    </row>
    <row r="63" spans="1:6" x14ac:dyDescent="0.25">
      <c r="A63" s="13" t="s">
        <v>58</v>
      </c>
      <c r="B63" s="7">
        <v>1278</v>
      </c>
      <c r="C63" s="7">
        <v>4331</v>
      </c>
      <c r="D63" s="7">
        <v>6795</v>
      </c>
      <c r="E63" s="7">
        <v>9399</v>
      </c>
      <c r="F63" s="14">
        <v>26916</v>
      </c>
    </row>
    <row r="64" spans="1:6" x14ac:dyDescent="0.25">
      <c r="A64" s="11" t="s">
        <v>59</v>
      </c>
      <c r="B64" s="6">
        <v>1281</v>
      </c>
      <c r="C64" s="6">
        <v>32552</v>
      </c>
      <c r="D64" s="6">
        <v>47019</v>
      </c>
      <c r="E64" s="6">
        <v>15474</v>
      </c>
      <c r="F64" s="12">
        <v>26878</v>
      </c>
    </row>
    <row r="65" spans="1:6" x14ac:dyDescent="0.25">
      <c r="A65" s="13" t="s">
        <v>60</v>
      </c>
      <c r="B65" s="7">
        <v>52708</v>
      </c>
      <c r="C65" s="7">
        <v>84816</v>
      </c>
      <c r="D65" s="7">
        <v>86637</v>
      </c>
      <c r="E65" s="7">
        <v>29134</v>
      </c>
      <c r="F65" s="14">
        <v>20248</v>
      </c>
    </row>
    <row r="66" spans="1:6" x14ac:dyDescent="0.25">
      <c r="A66" s="11" t="s">
        <v>61</v>
      </c>
      <c r="B66" s="6">
        <v>22957</v>
      </c>
      <c r="C66" s="6">
        <v>23580</v>
      </c>
      <c r="D66" s="6">
        <v>9700</v>
      </c>
      <c r="E66" s="6">
        <v>24629</v>
      </c>
      <c r="F66" s="12">
        <v>17191</v>
      </c>
    </row>
    <row r="67" spans="1:6" x14ac:dyDescent="0.25">
      <c r="A67" s="13" t="s">
        <v>62</v>
      </c>
      <c r="B67" s="7">
        <v>7285</v>
      </c>
      <c r="C67" s="7">
        <v>45546</v>
      </c>
      <c r="D67" s="7">
        <v>27047</v>
      </c>
      <c r="E67" s="7">
        <v>20540</v>
      </c>
      <c r="F67" s="14">
        <v>14362</v>
      </c>
    </row>
    <row r="68" spans="1:6" x14ac:dyDescent="0.25">
      <c r="A68" s="11" t="s">
        <v>63</v>
      </c>
      <c r="B68" s="6">
        <v>940118</v>
      </c>
      <c r="C68" s="6">
        <v>2769080</v>
      </c>
      <c r="D68" s="6">
        <v>1299339</v>
      </c>
      <c r="E68" s="6">
        <v>207166</v>
      </c>
      <c r="F68" s="12">
        <v>13170</v>
      </c>
    </row>
    <row r="69" spans="1:6" x14ac:dyDescent="0.25">
      <c r="A69" s="13" t="s">
        <v>64</v>
      </c>
      <c r="B69" s="7">
        <v>10653</v>
      </c>
      <c r="C69" s="7">
        <v>16771</v>
      </c>
      <c r="D69" s="7">
        <v>33204</v>
      </c>
      <c r="E69" s="7">
        <v>14337</v>
      </c>
      <c r="F69" s="14">
        <v>12673</v>
      </c>
    </row>
    <row r="70" spans="1:6" x14ac:dyDescent="0.25">
      <c r="A70" s="11" t="s">
        <v>65</v>
      </c>
      <c r="B70" s="6">
        <v>0</v>
      </c>
      <c r="C70" s="6"/>
      <c r="D70" s="6"/>
      <c r="E70" s="6"/>
      <c r="F70" s="12">
        <v>12564</v>
      </c>
    </row>
    <row r="71" spans="1:6" x14ac:dyDescent="0.25">
      <c r="A71" s="13" t="s">
        <v>66</v>
      </c>
      <c r="B71" s="7">
        <v>7125</v>
      </c>
      <c r="C71" s="7">
        <v>11861</v>
      </c>
      <c r="D71" s="7">
        <v>19299</v>
      </c>
      <c r="E71" s="7">
        <v>13522</v>
      </c>
      <c r="F71" s="14">
        <v>11133</v>
      </c>
    </row>
    <row r="72" spans="1:6" x14ac:dyDescent="0.25">
      <c r="A72" s="11" t="s">
        <v>67</v>
      </c>
      <c r="B72" s="6">
        <v>15330</v>
      </c>
      <c r="C72" s="6">
        <v>16502</v>
      </c>
      <c r="D72" s="6">
        <v>21134</v>
      </c>
      <c r="E72" s="6">
        <v>28046</v>
      </c>
      <c r="F72" s="12">
        <v>10695</v>
      </c>
    </row>
    <row r="73" spans="1:6" x14ac:dyDescent="0.25">
      <c r="A73" s="13" t="s">
        <v>68</v>
      </c>
      <c r="B73" s="7">
        <v>4718</v>
      </c>
      <c r="C73" s="7">
        <v>61737</v>
      </c>
      <c r="D73" s="7">
        <v>47944</v>
      </c>
      <c r="E73" s="7">
        <v>5426</v>
      </c>
      <c r="F73" s="14">
        <v>8036</v>
      </c>
    </row>
    <row r="74" spans="1:6" x14ac:dyDescent="0.25">
      <c r="A74" s="11" t="s">
        <v>69</v>
      </c>
      <c r="B74" s="6">
        <v>6723</v>
      </c>
      <c r="C74" s="6">
        <v>3147</v>
      </c>
      <c r="D74" s="6">
        <v>5256</v>
      </c>
      <c r="E74" s="6">
        <v>8444</v>
      </c>
      <c r="F74" s="12">
        <v>5298</v>
      </c>
    </row>
    <row r="75" spans="1:6" x14ac:dyDescent="0.25">
      <c r="A75" s="13" t="s">
        <v>70</v>
      </c>
      <c r="B75" s="7">
        <v>0</v>
      </c>
      <c r="C75" s="7"/>
      <c r="D75" s="7"/>
      <c r="E75" s="7"/>
      <c r="F75" s="14">
        <v>4558</v>
      </c>
    </row>
    <row r="76" spans="1:6" x14ac:dyDescent="0.25">
      <c r="A76" s="11" t="s">
        <v>71</v>
      </c>
      <c r="B76" s="6">
        <v>0</v>
      </c>
      <c r="C76" s="6">
        <v>1100</v>
      </c>
      <c r="D76" s="6">
        <v>531</v>
      </c>
      <c r="E76" s="6">
        <v>87</v>
      </c>
      <c r="F76" s="12">
        <v>4528</v>
      </c>
    </row>
    <row r="77" spans="1:6" x14ac:dyDescent="0.25">
      <c r="A77" s="13" t="s">
        <v>72</v>
      </c>
      <c r="B77" s="7">
        <v>2450</v>
      </c>
      <c r="C77" s="7">
        <v>5596</v>
      </c>
      <c r="D77" s="7">
        <v>6580</v>
      </c>
      <c r="E77" s="7">
        <v>6623</v>
      </c>
      <c r="F77" s="14">
        <v>3517</v>
      </c>
    </row>
    <row r="78" spans="1:6" x14ac:dyDescent="0.25">
      <c r="A78" s="11" t="s">
        <v>73</v>
      </c>
      <c r="B78" s="6">
        <v>41</v>
      </c>
      <c r="C78" s="6"/>
      <c r="D78" s="6"/>
      <c r="E78" s="6">
        <v>551</v>
      </c>
      <c r="F78" s="12">
        <v>3272</v>
      </c>
    </row>
    <row r="79" spans="1:6" x14ac:dyDescent="0.25">
      <c r="A79" s="13" t="s">
        <v>74</v>
      </c>
      <c r="B79" s="7">
        <v>28</v>
      </c>
      <c r="C79" s="7">
        <v>19118</v>
      </c>
      <c r="D79" s="7">
        <v>21756</v>
      </c>
      <c r="E79" s="7">
        <v>1198</v>
      </c>
      <c r="F79" s="14">
        <v>2828</v>
      </c>
    </row>
    <row r="80" spans="1:6" x14ac:dyDescent="0.25">
      <c r="A80" s="11" t="s">
        <v>75</v>
      </c>
      <c r="B80" s="6">
        <v>1044</v>
      </c>
      <c r="C80" s="6">
        <v>4196</v>
      </c>
      <c r="D80" s="6">
        <v>3721</v>
      </c>
      <c r="E80" s="6">
        <v>4453</v>
      </c>
      <c r="F80" s="12">
        <v>2593</v>
      </c>
    </row>
    <row r="81" spans="1:6" x14ac:dyDescent="0.25">
      <c r="A81" s="13" t="s">
        <v>76</v>
      </c>
      <c r="B81" s="7">
        <v>1694</v>
      </c>
      <c r="C81" s="7">
        <v>12898</v>
      </c>
      <c r="D81" s="7">
        <v>9543</v>
      </c>
      <c r="E81" s="7">
        <v>4295</v>
      </c>
      <c r="F81" s="14">
        <v>2411</v>
      </c>
    </row>
    <row r="82" spans="1:6" x14ac:dyDescent="0.25">
      <c r="A82" s="11" t="s">
        <v>77</v>
      </c>
      <c r="B82" s="6">
        <v>526</v>
      </c>
      <c r="C82" s="6">
        <v>2053</v>
      </c>
      <c r="D82" s="6">
        <v>2272</v>
      </c>
      <c r="E82" s="6">
        <v>2323</v>
      </c>
      <c r="F82" s="12">
        <v>1429</v>
      </c>
    </row>
    <row r="83" spans="1:6" x14ac:dyDescent="0.25">
      <c r="A83" s="13" t="s">
        <v>78</v>
      </c>
      <c r="B83" s="7">
        <v>425</v>
      </c>
      <c r="C83" s="7">
        <v>1676</v>
      </c>
      <c r="D83" s="7">
        <v>2124</v>
      </c>
      <c r="E83" s="7">
        <v>1199</v>
      </c>
      <c r="F83" s="14">
        <v>1312</v>
      </c>
    </row>
    <row r="84" spans="1:6" x14ac:dyDescent="0.25">
      <c r="A84" s="11" t="s">
        <v>79</v>
      </c>
      <c r="B84" s="6">
        <v>1797</v>
      </c>
      <c r="C84" s="6">
        <v>2699</v>
      </c>
      <c r="D84" s="6">
        <v>6383</v>
      </c>
      <c r="E84" s="6">
        <v>5638</v>
      </c>
      <c r="F84" s="12">
        <v>1312</v>
      </c>
    </row>
    <row r="85" spans="1:6" x14ac:dyDescent="0.25">
      <c r="A85" s="13" t="s">
        <v>80</v>
      </c>
      <c r="B85" s="7">
        <v>273</v>
      </c>
      <c r="C85" s="7">
        <v>292</v>
      </c>
      <c r="D85" s="7">
        <v>62</v>
      </c>
      <c r="E85" s="7">
        <v>1441</v>
      </c>
      <c r="F85" s="14">
        <v>1176</v>
      </c>
    </row>
    <row r="86" spans="1:6" x14ac:dyDescent="0.25">
      <c r="A86" s="11" t="s">
        <v>81</v>
      </c>
      <c r="B86" s="6">
        <v>1602</v>
      </c>
      <c r="C86" s="6">
        <v>688</v>
      </c>
      <c r="D86" s="6">
        <v>1704</v>
      </c>
      <c r="E86" s="6">
        <v>1539</v>
      </c>
      <c r="F86" s="12">
        <v>1041</v>
      </c>
    </row>
    <row r="87" spans="1:6" x14ac:dyDescent="0.25">
      <c r="A87" s="13" t="s">
        <v>82</v>
      </c>
      <c r="B87" s="7">
        <v>324</v>
      </c>
      <c r="C87" s="7">
        <v>1614</v>
      </c>
      <c r="D87" s="7">
        <v>588</v>
      </c>
      <c r="E87" s="7">
        <v>101</v>
      </c>
      <c r="F87" s="14">
        <v>1013</v>
      </c>
    </row>
    <row r="88" spans="1:6" x14ac:dyDescent="0.25">
      <c r="A88" s="11" t="s">
        <v>83</v>
      </c>
      <c r="B88" s="6">
        <v>980</v>
      </c>
      <c r="C88" s="6">
        <v>41</v>
      </c>
      <c r="D88" s="6">
        <v>375</v>
      </c>
      <c r="E88" s="6">
        <v>517</v>
      </c>
      <c r="F88" s="12">
        <v>735</v>
      </c>
    </row>
    <row r="89" spans="1:6" x14ac:dyDescent="0.25">
      <c r="A89" s="13" t="s">
        <v>84</v>
      </c>
      <c r="B89" s="7">
        <v>850</v>
      </c>
      <c r="C89" s="7">
        <v>2015</v>
      </c>
      <c r="D89" s="7">
        <v>2937</v>
      </c>
      <c r="E89" s="7">
        <v>1242</v>
      </c>
      <c r="F89" s="14">
        <v>632</v>
      </c>
    </row>
    <row r="90" spans="1:6" x14ac:dyDescent="0.25">
      <c r="A90" s="11" t="s">
        <v>85</v>
      </c>
      <c r="B90" s="6">
        <v>41</v>
      </c>
      <c r="C90" s="6"/>
      <c r="D90" s="6">
        <v>6</v>
      </c>
      <c r="E90" s="6">
        <v>144</v>
      </c>
      <c r="F90" s="12">
        <v>616</v>
      </c>
    </row>
    <row r="91" spans="1:6" x14ac:dyDescent="0.25">
      <c r="A91" s="13" t="s">
        <v>86</v>
      </c>
      <c r="B91" s="7">
        <v>148</v>
      </c>
      <c r="C91" s="7">
        <v>722</v>
      </c>
      <c r="D91" s="7">
        <v>705</v>
      </c>
      <c r="E91" s="7">
        <v>617</v>
      </c>
      <c r="F91" s="14">
        <v>407</v>
      </c>
    </row>
    <row r="92" spans="1:6" x14ac:dyDescent="0.25">
      <c r="A92" s="11" t="s">
        <v>87</v>
      </c>
      <c r="B92" s="6">
        <v>13431</v>
      </c>
      <c r="C92" s="6">
        <v>50723</v>
      </c>
      <c r="D92" s="6">
        <v>37997</v>
      </c>
      <c r="E92" s="6">
        <v>412</v>
      </c>
      <c r="F92" s="12">
        <v>402</v>
      </c>
    </row>
    <row r="93" spans="1:6" x14ac:dyDescent="0.25">
      <c r="A93" s="13" t="s">
        <v>88</v>
      </c>
      <c r="B93" s="7">
        <v>93</v>
      </c>
      <c r="C93" s="7">
        <v>286</v>
      </c>
      <c r="D93" s="7">
        <v>408</v>
      </c>
      <c r="E93" s="7">
        <v>607</v>
      </c>
      <c r="F93" s="14">
        <v>370</v>
      </c>
    </row>
    <row r="94" spans="1:6" x14ac:dyDescent="0.25">
      <c r="A94" s="11" t="s">
        <v>89</v>
      </c>
      <c r="B94" s="6">
        <v>581</v>
      </c>
      <c r="C94" s="6">
        <v>2306</v>
      </c>
      <c r="D94" s="6">
        <v>1818</v>
      </c>
      <c r="E94" s="6">
        <v>249</v>
      </c>
      <c r="F94" s="12">
        <v>355</v>
      </c>
    </row>
    <row r="95" spans="1:6" x14ac:dyDescent="0.25">
      <c r="A95" s="13" t="s">
        <v>90</v>
      </c>
      <c r="B95" s="7">
        <v>9930</v>
      </c>
      <c r="C95" s="7">
        <v>8503</v>
      </c>
      <c r="D95" s="7">
        <v>47411</v>
      </c>
      <c r="E95" s="7">
        <v>62678</v>
      </c>
      <c r="F95" s="14">
        <v>273</v>
      </c>
    </row>
    <row r="96" spans="1:6" x14ac:dyDescent="0.25">
      <c r="A96" s="11" t="s">
        <v>91</v>
      </c>
      <c r="B96" s="6">
        <v>0</v>
      </c>
      <c r="C96" s="6">
        <v>17</v>
      </c>
      <c r="D96" s="6">
        <v>13</v>
      </c>
      <c r="E96" s="6">
        <v>35</v>
      </c>
      <c r="F96" s="12">
        <v>243</v>
      </c>
    </row>
    <row r="97" spans="1:6" x14ac:dyDescent="0.25">
      <c r="A97" s="13" t="s">
        <v>92</v>
      </c>
      <c r="B97" s="7">
        <v>69</v>
      </c>
      <c r="C97" s="7">
        <v>43</v>
      </c>
      <c r="D97" s="7">
        <v>195</v>
      </c>
      <c r="E97" s="7">
        <v>195</v>
      </c>
      <c r="F97" s="14">
        <v>191</v>
      </c>
    </row>
    <row r="98" spans="1:6" x14ac:dyDescent="0.25">
      <c r="A98" s="11" t="s">
        <v>93</v>
      </c>
      <c r="B98" s="6">
        <v>333</v>
      </c>
      <c r="C98" s="6">
        <v>542</v>
      </c>
      <c r="D98" s="6">
        <v>1465</v>
      </c>
      <c r="E98" s="6">
        <v>210</v>
      </c>
      <c r="F98" s="12">
        <v>157</v>
      </c>
    </row>
    <row r="99" spans="1:6" x14ac:dyDescent="0.25">
      <c r="A99" s="13" t="s">
        <v>94</v>
      </c>
      <c r="B99" s="7">
        <v>0</v>
      </c>
      <c r="C99" s="7">
        <v>609</v>
      </c>
      <c r="D99" s="7">
        <v>1038</v>
      </c>
      <c r="E99" s="7">
        <v>323</v>
      </c>
      <c r="F99" s="14">
        <v>117</v>
      </c>
    </row>
    <row r="100" spans="1:6" x14ac:dyDescent="0.25">
      <c r="A100" s="11" t="s">
        <v>95</v>
      </c>
      <c r="B100" s="6">
        <v>548</v>
      </c>
      <c r="C100" s="6">
        <v>138</v>
      </c>
      <c r="D100" s="6">
        <v>186</v>
      </c>
      <c r="E100" s="6">
        <v>72</v>
      </c>
      <c r="F100" s="12">
        <v>116</v>
      </c>
    </row>
    <row r="101" spans="1:6" x14ac:dyDescent="0.25">
      <c r="A101" s="13" t="s">
        <v>96</v>
      </c>
      <c r="B101" s="7">
        <v>60</v>
      </c>
      <c r="C101" s="7">
        <v>52</v>
      </c>
      <c r="D101" s="7">
        <v>78</v>
      </c>
      <c r="E101" s="7">
        <v>91</v>
      </c>
      <c r="F101" s="14">
        <v>90</v>
      </c>
    </row>
    <row r="102" spans="1:6" x14ac:dyDescent="0.25">
      <c r="A102" s="11" t="s">
        <v>97</v>
      </c>
      <c r="B102" s="6">
        <v>150</v>
      </c>
      <c r="C102" s="6">
        <v>385</v>
      </c>
      <c r="D102" s="6">
        <v>252</v>
      </c>
      <c r="E102" s="6">
        <v>183</v>
      </c>
      <c r="F102" s="12">
        <v>78</v>
      </c>
    </row>
    <row r="103" spans="1:6" x14ac:dyDescent="0.25">
      <c r="A103" s="13" t="s">
        <v>98</v>
      </c>
      <c r="B103" s="7">
        <v>24</v>
      </c>
      <c r="C103" s="7">
        <v>223</v>
      </c>
      <c r="D103" s="7">
        <v>434</v>
      </c>
      <c r="E103" s="7">
        <v>431</v>
      </c>
      <c r="F103" s="14">
        <v>67</v>
      </c>
    </row>
    <row r="104" spans="1:6" x14ac:dyDescent="0.25">
      <c r="A104" s="11" t="s">
        <v>99</v>
      </c>
      <c r="B104" s="6">
        <v>137</v>
      </c>
      <c r="C104" s="6">
        <v>397</v>
      </c>
      <c r="D104" s="6">
        <v>167</v>
      </c>
      <c r="E104" s="6">
        <v>48</v>
      </c>
      <c r="F104" s="12">
        <v>62</v>
      </c>
    </row>
    <row r="105" spans="1:6" x14ac:dyDescent="0.25">
      <c r="A105" s="13" t="s">
        <v>100</v>
      </c>
      <c r="B105" s="7">
        <v>15</v>
      </c>
      <c r="C105" s="7">
        <v>127</v>
      </c>
      <c r="D105" s="7">
        <v>125</v>
      </c>
      <c r="E105" s="7">
        <v>105</v>
      </c>
      <c r="F105" s="14">
        <v>48</v>
      </c>
    </row>
    <row r="106" spans="1:6" x14ac:dyDescent="0.25">
      <c r="A106" s="11" t="s">
        <v>101</v>
      </c>
      <c r="B106" s="6">
        <v>3</v>
      </c>
      <c r="C106" s="6"/>
      <c r="D106" s="6">
        <v>9</v>
      </c>
      <c r="E106" s="6"/>
      <c r="F106" s="12">
        <v>35</v>
      </c>
    </row>
    <row r="107" spans="1:6" x14ac:dyDescent="0.25">
      <c r="A107" s="13" t="s">
        <v>102</v>
      </c>
      <c r="B107" s="7">
        <v>68</v>
      </c>
      <c r="C107" s="7">
        <v>3</v>
      </c>
      <c r="D107" s="7">
        <v>205</v>
      </c>
      <c r="E107" s="7">
        <v>32</v>
      </c>
      <c r="F107" s="14">
        <v>30</v>
      </c>
    </row>
    <row r="108" spans="1:6" x14ac:dyDescent="0.25">
      <c r="A108" s="11" t="s">
        <v>103</v>
      </c>
      <c r="B108" s="6">
        <v>14</v>
      </c>
      <c r="C108" s="6">
        <v>3</v>
      </c>
      <c r="D108" s="6">
        <v>4</v>
      </c>
      <c r="E108" s="6">
        <v>37</v>
      </c>
      <c r="F108" s="12">
        <v>27</v>
      </c>
    </row>
    <row r="109" spans="1:6" x14ac:dyDescent="0.25">
      <c r="A109" s="13" t="s">
        <v>104</v>
      </c>
      <c r="B109" s="7">
        <v>4</v>
      </c>
      <c r="C109" s="7"/>
      <c r="D109" s="7">
        <v>5</v>
      </c>
      <c r="E109" s="7">
        <v>3</v>
      </c>
      <c r="F109" s="14">
        <v>21</v>
      </c>
    </row>
    <row r="110" spans="1:6" x14ac:dyDescent="0.25">
      <c r="A110" s="11" t="s">
        <v>105</v>
      </c>
      <c r="B110" s="6">
        <v>0</v>
      </c>
      <c r="C110" s="6"/>
      <c r="D110" s="6"/>
      <c r="E110" s="6"/>
      <c r="F110" s="12">
        <v>13</v>
      </c>
    </row>
    <row r="111" spans="1:6" x14ac:dyDescent="0.25">
      <c r="A111" s="13" t="s">
        <v>106</v>
      </c>
      <c r="B111" s="7">
        <v>13</v>
      </c>
      <c r="C111" s="7"/>
      <c r="D111" s="7">
        <v>5</v>
      </c>
      <c r="E111" s="7"/>
      <c r="F111" s="14">
        <v>9</v>
      </c>
    </row>
    <row r="112" spans="1:6" x14ac:dyDescent="0.25">
      <c r="A112" s="11" t="s">
        <v>107</v>
      </c>
      <c r="B112" s="6">
        <v>0</v>
      </c>
      <c r="C112" s="6"/>
      <c r="D112" s="6"/>
      <c r="E112" s="6"/>
      <c r="F112" s="12">
        <v>8</v>
      </c>
    </row>
    <row r="113" spans="1:6" x14ac:dyDescent="0.25">
      <c r="A113" s="13" t="s">
        <v>108</v>
      </c>
      <c r="B113" s="7">
        <v>31</v>
      </c>
      <c r="C113" s="7">
        <v>28</v>
      </c>
      <c r="D113" s="7">
        <v>24</v>
      </c>
      <c r="E113" s="7">
        <v>2</v>
      </c>
      <c r="F113" s="14">
        <v>8</v>
      </c>
    </row>
    <row r="114" spans="1:6" x14ac:dyDescent="0.25">
      <c r="A114" s="11" t="s">
        <v>109</v>
      </c>
      <c r="B114" s="6">
        <v>0</v>
      </c>
      <c r="C114" s="6"/>
      <c r="D114" s="6">
        <v>10</v>
      </c>
      <c r="E114" s="6"/>
      <c r="F114" s="12">
        <v>6</v>
      </c>
    </row>
    <row r="115" spans="1:6" x14ac:dyDescent="0.25">
      <c r="A115" s="13" t="s">
        <v>110</v>
      </c>
      <c r="B115" s="7">
        <v>0</v>
      </c>
      <c r="C115" s="7"/>
      <c r="D115" s="7"/>
      <c r="E115" s="7"/>
      <c r="F115" s="14">
        <v>6</v>
      </c>
    </row>
    <row r="116" spans="1:6" x14ac:dyDescent="0.25">
      <c r="A116" s="11" t="s">
        <v>111</v>
      </c>
      <c r="B116" s="6">
        <v>0</v>
      </c>
      <c r="C116" s="6">
        <v>6</v>
      </c>
      <c r="D116" s="6">
        <v>83</v>
      </c>
      <c r="E116" s="6">
        <v>42</v>
      </c>
      <c r="F116" s="12">
        <v>4</v>
      </c>
    </row>
    <row r="117" spans="1:6" x14ac:dyDescent="0.25">
      <c r="A117" s="13" t="s">
        <v>112</v>
      </c>
      <c r="B117" s="7">
        <v>18</v>
      </c>
      <c r="C117" s="7">
        <v>22</v>
      </c>
      <c r="D117" s="7">
        <v>37</v>
      </c>
      <c r="E117" s="7">
        <v>8</v>
      </c>
      <c r="F117" s="14"/>
    </row>
    <row r="118" spans="1:6" x14ac:dyDescent="0.25">
      <c r="A118" s="11" t="s">
        <v>113</v>
      </c>
      <c r="B118" s="6">
        <v>0</v>
      </c>
      <c r="C118" s="6">
        <v>5</v>
      </c>
      <c r="D118" s="6">
        <v>17</v>
      </c>
      <c r="E118" s="6"/>
      <c r="F118" s="12"/>
    </row>
    <row r="119" spans="1:6" x14ac:dyDescent="0.25">
      <c r="A119" s="13" t="s">
        <v>114</v>
      </c>
      <c r="B119" s="7">
        <v>0</v>
      </c>
      <c r="C119" s="7"/>
      <c r="D119" s="7"/>
      <c r="E119" s="7">
        <v>2</v>
      </c>
      <c r="F119" s="14"/>
    </row>
    <row r="120" spans="1:6" x14ac:dyDescent="0.25">
      <c r="A120" s="11" t="s">
        <v>115</v>
      </c>
      <c r="B120" s="6">
        <v>0</v>
      </c>
      <c r="C120" s="6"/>
      <c r="D120" s="6">
        <v>319</v>
      </c>
      <c r="E120" s="6"/>
      <c r="F120" s="12"/>
    </row>
    <row r="121" spans="1:6" x14ac:dyDescent="0.25">
      <c r="A121" s="13" t="s">
        <v>116</v>
      </c>
      <c r="B121" s="7">
        <v>9</v>
      </c>
      <c r="C121" s="7">
        <v>19</v>
      </c>
      <c r="D121" s="7"/>
      <c r="E121" s="7">
        <v>946</v>
      </c>
      <c r="F121" s="14"/>
    </row>
    <row r="122" spans="1:6" x14ac:dyDescent="0.25">
      <c r="A122" s="11" t="s">
        <v>117</v>
      </c>
      <c r="B122" s="6">
        <v>18</v>
      </c>
      <c r="C122" s="6">
        <v>306</v>
      </c>
      <c r="D122" s="6">
        <v>62</v>
      </c>
      <c r="E122" s="6"/>
      <c r="F122" s="12"/>
    </row>
    <row r="123" spans="1:6" x14ac:dyDescent="0.25">
      <c r="A123" s="13" t="s">
        <v>118</v>
      </c>
      <c r="B123" s="7">
        <v>0</v>
      </c>
      <c r="C123" s="7">
        <v>3</v>
      </c>
      <c r="D123" s="7"/>
      <c r="E123" s="7"/>
      <c r="F123" s="14"/>
    </row>
    <row r="124" spans="1:6" x14ac:dyDescent="0.25">
      <c r="A124" s="11" t="s">
        <v>119</v>
      </c>
      <c r="B124" s="6">
        <v>0</v>
      </c>
      <c r="C124" s="6"/>
      <c r="D124" s="6"/>
      <c r="E124" s="6">
        <v>22</v>
      </c>
      <c r="F124" s="12"/>
    </row>
    <row r="125" spans="1:6" x14ac:dyDescent="0.25">
      <c r="A125" s="13" t="s">
        <v>120</v>
      </c>
      <c r="B125" s="7">
        <v>2034</v>
      </c>
      <c r="C125" s="7">
        <v>3032</v>
      </c>
      <c r="D125" s="7">
        <v>196</v>
      </c>
      <c r="E125" s="7"/>
      <c r="F125" s="14"/>
    </row>
    <row r="126" spans="1:6" x14ac:dyDescent="0.25">
      <c r="A126" s="11" t="s">
        <v>121</v>
      </c>
      <c r="B126" s="6">
        <v>0</v>
      </c>
      <c r="C126" s="6">
        <v>7</v>
      </c>
      <c r="D126" s="6"/>
      <c r="E126" s="6"/>
      <c r="F126" s="12"/>
    </row>
    <row r="127" spans="1:6" x14ac:dyDescent="0.25">
      <c r="A127" s="13" t="s">
        <v>122</v>
      </c>
      <c r="B127" s="7">
        <v>111</v>
      </c>
      <c r="C127" s="7">
        <v>168</v>
      </c>
      <c r="D127" s="7">
        <v>12</v>
      </c>
      <c r="E127" s="7">
        <v>55</v>
      </c>
      <c r="F127" s="14"/>
    </row>
    <row r="128" spans="1:6" x14ac:dyDescent="0.25">
      <c r="A128" s="11" t="s">
        <v>123</v>
      </c>
      <c r="B128" s="6">
        <v>44</v>
      </c>
      <c r="C128" s="6">
        <v>114</v>
      </c>
      <c r="D128" s="6">
        <v>52</v>
      </c>
      <c r="E128" s="6"/>
      <c r="F128" s="12"/>
    </row>
    <row r="129" spans="1:6" x14ac:dyDescent="0.25">
      <c r="A129" s="13" t="s">
        <v>124</v>
      </c>
      <c r="B129" s="7">
        <v>0</v>
      </c>
      <c r="C129" s="7"/>
      <c r="D129" s="7"/>
      <c r="E129" s="7">
        <v>218</v>
      </c>
      <c r="F129" s="14"/>
    </row>
    <row r="130" spans="1:6" x14ac:dyDescent="0.25">
      <c r="A130" s="11" t="s">
        <v>125</v>
      </c>
      <c r="B130" s="6">
        <v>0</v>
      </c>
      <c r="C130" s="6">
        <v>16</v>
      </c>
      <c r="D130" s="6">
        <v>20</v>
      </c>
      <c r="E130" s="6"/>
      <c r="F130" s="12"/>
    </row>
    <row r="131" spans="1:6" x14ac:dyDescent="0.25">
      <c r="A131" s="13" t="s">
        <v>126</v>
      </c>
      <c r="B131" s="7">
        <v>0</v>
      </c>
      <c r="C131" s="7"/>
      <c r="D131" s="7">
        <v>10</v>
      </c>
      <c r="E131" s="7"/>
      <c r="F131" s="14"/>
    </row>
    <row r="132" spans="1:6" x14ac:dyDescent="0.25">
      <c r="A132" s="11" t="s">
        <v>127</v>
      </c>
      <c r="B132" s="6">
        <v>0</v>
      </c>
      <c r="C132" s="6"/>
      <c r="D132" s="6">
        <v>4</v>
      </c>
      <c r="E132" s="6"/>
      <c r="F132" s="12"/>
    </row>
    <row r="133" spans="1:6" x14ac:dyDescent="0.25">
      <c r="A133" s="13" t="s">
        <v>128</v>
      </c>
      <c r="B133" s="7">
        <v>0</v>
      </c>
      <c r="C133" s="7">
        <v>5</v>
      </c>
      <c r="D133" s="7"/>
      <c r="E133" s="7"/>
      <c r="F133" s="14"/>
    </row>
    <row r="134" spans="1:6" x14ac:dyDescent="0.25">
      <c r="A134" s="11" t="s">
        <v>129</v>
      </c>
      <c r="B134" s="6">
        <v>0</v>
      </c>
      <c r="C134" s="6">
        <v>13</v>
      </c>
      <c r="D134" s="6"/>
      <c r="E134" s="6">
        <v>15</v>
      </c>
      <c r="F134" s="12"/>
    </row>
    <row r="135" spans="1:6" x14ac:dyDescent="0.25">
      <c r="A135" s="13" t="s">
        <v>130</v>
      </c>
      <c r="B135" s="7">
        <v>171</v>
      </c>
      <c r="C135" s="7"/>
      <c r="D135" s="7"/>
      <c r="E135" s="7"/>
      <c r="F135" s="14"/>
    </row>
    <row r="136" spans="1:6" x14ac:dyDescent="0.25">
      <c r="A136" s="11" t="s">
        <v>131</v>
      </c>
      <c r="B136" s="6">
        <v>591</v>
      </c>
      <c r="C136" s="6">
        <v>940</v>
      </c>
      <c r="D136" s="6"/>
      <c r="E136" s="6"/>
      <c r="F136" s="12"/>
    </row>
    <row r="137" spans="1:6" x14ac:dyDescent="0.25">
      <c r="A137" s="13" t="s">
        <v>132</v>
      </c>
      <c r="B137" s="7">
        <v>0</v>
      </c>
      <c r="C137" s="7"/>
      <c r="D137" s="7"/>
      <c r="E137" s="7">
        <v>4</v>
      </c>
      <c r="F137" s="14"/>
    </row>
    <row r="138" spans="1:6" x14ac:dyDescent="0.25">
      <c r="A138" s="11" t="s">
        <v>133</v>
      </c>
      <c r="B138" s="6">
        <v>0</v>
      </c>
      <c r="C138" s="6"/>
      <c r="D138" s="6">
        <v>189</v>
      </c>
      <c r="E138" s="6">
        <v>25</v>
      </c>
      <c r="F138" s="12"/>
    </row>
    <row r="139" spans="1:6" x14ac:dyDescent="0.25">
      <c r="A139" s="13" t="s">
        <v>134</v>
      </c>
      <c r="B139" s="7">
        <v>0</v>
      </c>
      <c r="C139" s="7"/>
      <c r="D139" s="7">
        <v>23845</v>
      </c>
      <c r="E139" s="7">
        <v>140</v>
      </c>
      <c r="F139" s="14"/>
    </row>
    <row r="140" spans="1:6" x14ac:dyDescent="0.25">
      <c r="A140" s="11" t="s">
        <v>135</v>
      </c>
      <c r="B140" s="6">
        <v>95</v>
      </c>
      <c r="C140" s="6">
        <v>231</v>
      </c>
      <c r="D140" s="6">
        <v>128</v>
      </c>
      <c r="E140" s="6"/>
      <c r="F140" s="12"/>
    </row>
    <row r="141" spans="1:6" x14ac:dyDescent="0.25">
      <c r="A141" s="13" t="s">
        <v>136</v>
      </c>
      <c r="B141" s="7">
        <v>42</v>
      </c>
      <c r="C141" s="7">
        <v>63</v>
      </c>
      <c r="D141" s="7">
        <v>66</v>
      </c>
      <c r="E141" s="7">
        <v>9</v>
      </c>
      <c r="F141" s="14"/>
    </row>
    <row r="142" spans="1:6" x14ac:dyDescent="0.25">
      <c r="A142" s="11" t="s">
        <v>137</v>
      </c>
      <c r="B142" s="6">
        <v>0</v>
      </c>
      <c r="C142" s="6"/>
      <c r="D142" s="6"/>
      <c r="E142" s="6">
        <v>4</v>
      </c>
      <c r="F142" s="12"/>
    </row>
    <row r="143" spans="1:6" x14ac:dyDescent="0.25">
      <c r="A143" s="13" t="s">
        <v>138</v>
      </c>
      <c r="B143" s="7">
        <v>0</v>
      </c>
      <c r="C143" s="7">
        <v>97</v>
      </c>
      <c r="D143" s="7"/>
      <c r="E143" s="7"/>
      <c r="F143" s="14"/>
    </row>
    <row r="144" spans="1:6" x14ac:dyDescent="0.25">
      <c r="A144" s="15" t="s">
        <v>139</v>
      </c>
      <c r="B144" s="16">
        <v>7</v>
      </c>
      <c r="C144" s="16">
        <v>93</v>
      </c>
      <c r="D144" s="16"/>
      <c r="E144" s="16"/>
      <c r="F144" s="17"/>
    </row>
  </sheetData>
  <mergeCells count="2">
    <mergeCell ref="A1:F1"/>
    <mergeCell ref="A2:F2"/>
  </mergeCells>
  <hyperlinks>
    <hyperlink ref="A4" r:id="rId1" display="http://www.census.gov/" xr:uid="{2C7EFF76-5F94-4A97-A71A-7F9D8A3BF642}"/>
    <hyperlink ref="A5" r:id="rId2" display="http://comtrade.un.org/" xr:uid="{DF2456FE-581F-4E18-9787-019A6700576C}"/>
  </hyperlinks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3031A-3899-4618-A3D9-556E262EAEF8}">
  <dimension ref="A1:F205"/>
  <sheetViews>
    <sheetView showGridLines="0" topLeftCell="A171" workbookViewId="0">
      <selection activeCell="A15" sqref="A15:F205"/>
    </sheetView>
  </sheetViews>
  <sheetFormatPr baseColWidth="10" defaultRowHeight="15" x14ac:dyDescent="0.25"/>
  <cols>
    <col min="1" max="1" width="45.7109375" bestFit="1" customWidth="1"/>
    <col min="2" max="6" width="16.5703125" bestFit="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207</v>
      </c>
      <c r="B2" s="2"/>
      <c r="C2" s="2"/>
      <c r="D2" s="2"/>
      <c r="E2" s="2"/>
      <c r="F2" s="2"/>
    </row>
    <row r="3" spans="1:6" x14ac:dyDescent="0.25">
      <c r="A3" s="3"/>
    </row>
    <row r="4" spans="1:6" ht="30" x14ac:dyDescent="0.25">
      <c r="A4" s="5" t="s">
        <v>2</v>
      </c>
    </row>
    <row r="5" spans="1:6" ht="30" x14ac:dyDescent="0.25">
      <c r="A5" s="5" t="s">
        <v>3</v>
      </c>
    </row>
    <row r="6" spans="1:6" x14ac:dyDescent="0.25">
      <c r="A6" s="3"/>
    </row>
    <row r="7" spans="1:6" x14ac:dyDescent="0.25">
      <c r="A7" s="3"/>
    </row>
    <row r="8" spans="1:6" x14ac:dyDescent="0.25">
      <c r="A8" s="3"/>
    </row>
    <row r="9" spans="1:6" x14ac:dyDescent="0.25">
      <c r="A9" s="3"/>
    </row>
    <row r="10" spans="1:6" x14ac:dyDescent="0.25">
      <c r="A10" s="3"/>
    </row>
    <row r="11" spans="1:6" x14ac:dyDescent="0.25">
      <c r="A11" s="3"/>
    </row>
    <row r="12" spans="1:6" x14ac:dyDescent="0.25">
      <c r="A12" s="3"/>
    </row>
    <row r="13" spans="1:6" x14ac:dyDescent="0.25">
      <c r="A13" s="4" t="s">
        <v>4</v>
      </c>
    </row>
    <row r="14" spans="1:6" x14ac:dyDescent="0.25">
      <c r="A14" s="3"/>
    </row>
    <row r="15" spans="1:6" x14ac:dyDescent="0.25">
      <c r="A15" s="8" t="s">
        <v>5</v>
      </c>
      <c r="B15" s="9" t="s">
        <v>6</v>
      </c>
      <c r="C15" s="9" t="s">
        <v>7</v>
      </c>
      <c r="D15" s="9" t="s">
        <v>8</v>
      </c>
      <c r="E15" s="9" t="s">
        <v>9</v>
      </c>
      <c r="F15" s="10" t="s">
        <v>10</v>
      </c>
    </row>
    <row r="16" spans="1:6" x14ac:dyDescent="0.25">
      <c r="A16" s="11" t="s">
        <v>11</v>
      </c>
      <c r="B16" s="6">
        <v>35987330</v>
      </c>
      <c r="C16" s="6">
        <v>47929454</v>
      </c>
      <c r="D16" s="6">
        <v>61174666</v>
      </c>
      <c r="E16" s="6">
        <v>53264867</v>
      </c>
      <c r="F16" s="12">
        <v>52653192</v>
      </c>
    </row>
    <row r="17" spans="1:6" x14ac:dyDescent="0.25">
      <c r="A17" s="13" t="s">
        <v>24</v>
      </c>
      <c r="B17" s="7">
        <v>11524989</v>
      </c>
      <c r="C17" s="7">
        <v>15378286</v>
      </c>
      <c r="D17" s="7">
        <v>16464221</v>
      </c>
      <c r="E17" s="7">
        <v>11714690</v>
      </c>
      <c r="F17" s="14">
        <v>13173580</v>
      </c>
    </row>
    <row r="18" spans="1:6" x14ac:dyDescent="0.25">
      <c r="A18" s="11" t="s">
        <v>14</v>
      </c>
      <c r="B18" s="6">
        <v>4857852</v>
      </c>
      <c r="C18" s="6">
        <v>6557537</v>
      </c>
      <c r="D18" s="6">
        <v>8254827</v>
      </c>
      <c r="E18" s="6">
        <v>7858355</v>
      </c>
      <c r="F18" s="12">
        <v>7342643</v>
      </c>
    </row>
    <row r="19" spans="1:6" x14ac:dyDescent="0.25">
      <c r="A19" s="13" t="s">
        <v>12</v>
      </c>
      <c r="B19" s="7">
        <v>3602434</v>
      </c>
      <c r="C19" s="7">
        <v>4888677</v>
      </c>
      <c r="D19" s="7">
        <v>5834637</v>
      </c>
      <c r="E19" s="7">
        <v>5947634</v>
      </c>
      <c r="F19" s="14">
        <v>5448323</v>
      </c>
    </row>
    <row r="20" spans="1:6" x14ac:dyDescent="0.25">
      <c r="A20" s="11" t="s">
        <v>18</v>
      </c>
      <c r="B20" s="6">
        <v>2787050</v>
      </c>
      <c r="C20" s="6">
        <v>3718892</v>
      </c>
      <c r="D20" s="6">
        <v>5235775</v>
      </c>
      <c r="E20" s="6">
        <v>3634857</v>
      </c>
      <c r="F20" s="12">
        <v>3522396</v>
      </c>
    </row>
    <row r="21" spans="1:6" x14ac:dyDescent="0.25">
      <c r="A21" s="13" t="s">
        <v>15</v>
      </c>
      <c r="B21" s="7">
        <v>1537241</v>
      </c>
      <c r="C21" s="7">
        <v>2334468</v>
      </c>
      <c r="D21" s="7">
        <v>3790931</v>
      </c>
      <c r="E21" s="7">
        <v>3374681</v>
      </c>
      <c r="F21" s="14">
        <v>3426346</v>
      </c>
    </row>
    <row r="22" spans="1:6" x14ac:dyDescent="0.25">
      <c r="A22" s="11" t="s">
        <v>26</v>
      </c>
      <c r="B22" s="6">
        <v>1324621</v>
      </c>
      <c r="C22" s="6">
        <v>2083664</v>
      </c>
      <c r="D22" s="6">
        <v>3461821</v>
      </c>
      <c r="E22" s="6">
        <v>2882937</v>
      </c>
      <c r="F22" s="12">
        <v>2834808</v>
      </c>
    </row>
    <row r="23" spans="1:6" x14ac:dyDescent="0.25">
      <c r="A23" s="13" t="s">
        <v>16</v>
      </c>
      <c r="B23" s="7">
        <v>1392953</v>
      </c>
      <c r="C23" s="7">
        <v>1603764</v>
      </c>
      <c r="D23" s="7">
        <v>2053982</v>
      </c>
      <c r="E23" s="7">
        <v>2524821</v>
      </c>
      <c r="F23" s="14">
        <v>2679675</v>
      </c>
    </row>
    <row r="24" spans="1:6" x14ac:dyDescent="0.25">
      <c r="A24" s="11" t="s">
        <v>17</v>
      </c>
      <c r="B24" s="6">
        <v>1357060</v>
      </c>
      <c r="C24" s="6">
        <v>1562704</v>
      </c>
      <c r="D24" s="6">
        <v>1920274</v>
      </c>
      <c r="E24" s="6">
        <v>2021233</v>
      </c>
      <c r="F24" s="12">
        <v>1835328</v>
      </c>
    </row>
    <row r="25" spans="1:6" x14ac:dyDescent="0.25">
      <c r="A25" s="13" t="s">
        <v>23</v>
      </c>
      <c r="B25" s="7">
        <v>790508</v>
      </c>
      <c r="C25" s="7">
        <v>943542</v>
      </c>
      <c r="D25" s="7">
        <v>1412919</v>
      </c>
      <c r="E25" s="7">
        <v>1749305</v>
      </c>
      <c r="F25" s="14">
        <v>1502104</v>
      </c>
    </row>
    <row r="26" spans="1:6" x14ac:dyDescent="0.25">
      <c r="A26" s="11" t="s">
        <v>19</v>
      </c>
      <c r="B26" s="6">
        <v>707479</v>
      </c>
      <c r="C26" s="6">
        <v>1030180</v>
      </c>
      <c r="D26" s="6">
        <v>1411897</v>
      </c>
      <c r="E26" s="6">
        <v>1331137</v>
      </c>
      <c r="F26" s="12">
        <v>1401181</v>
      </c>
    </row>
    <row r="27" spans="1:6" x14ac:dyDescent="0.25">
      <c r="A27" s="13" t="s">
        <v>49</v>
      </c>
      <c r="B27" s="7">
        <v>932179</v>
      </c>
      <c r="C27" s="7">
        <v>1245341</v>
      </c>
      <c r="D27" s="7">
        <v>1836413</v>
      </c>
      <c r="E27" s="7">
        <v>1493255</v>
      </c>
      <c r="F27" s="14">
        <v>1179786</v>
      </c>
    </row>
    <row r="28" spans="1:6" x14ac:dyDescent="0.25">
      <c r="A28" s="11" t="s">
        <v>36</v>
      </c>
      <c r="B28" s="6">
        <v>276441</v>
      </c>
      <c r="C28" s="6">
        <v>425070</v>
      </c>
      <c r="D28" s="6">
        <v>819123</v>
      </c>
      <c r="E28" s="6">
        <v>568923</v>
      </c>
      <c r="F28" s="12">
        <v>736448</v>
      </c>
    </row>
    <row r="29" spans="1:6" x14ac:dyDescent="0.25">
      <c r="A29" s="13" t="s">
        <v>34</v>
      </c>
      <c r="B29" s="7">
        <v>524105</v>
      </c>
      <c r="C29" s="7">
        <v>500800</v>
      </c>
      <c r="D29" s="7">
        <v>762508</v>
      </c>
      <c r="E29" s="7">
        <v>849050</v>
      </c>
      <c r="F29" s="14">
        <v>702798</v>
      </c>
    </row>
    <row r="30" spans="1:6" x14ac:dyDescent="0.25">
      <c r="A30" s="11" t="s">
        <v>27</v>
      </c>
      <c r="B30" s="6">
        <v>449033</v>
      </c>
      <c r="C30" s="6">
        <v>549125</v>
      </c>
      <c r="D30" s="6">
        <v>587260</v>
      </c>
      <c r="E30" s="6">
        <v>679152</v>
      </c>
      <c r="F30" s="12">
        <v>648216</v>
      </c>
    </row>
    <row r="31" spans="1:6" x14ac:dyDescent="0.25">
      <c r="A31" s="13" t="s">
        <v>38</v>
      </c>
      <c r="B31" s="7">
        <v>153729</v>
      </c>
      <c r="C31" s="7">
        <v>199593</v>
      </c>
      <c r="D31" s="7">
        <v>414628</v>
      </c>
      <c r="E31" s="7">
        <v>374945</v>
      </c>
      <c r="F31" s="14">
        <v>589088</v>
      </c>
    </row>
    <row r="32" spans="1:6" x14ac:dyDescent="0.25">
      <c r="A32" s="11" t="s">
        <v>33</v>
      </c>
      <c r="B32" s="6">
        <v>234453</v>
      </c>
      <c r="C32" s="6">
        <v>427890</v>
      </c>
      <c r="D32" s="6">
        <v>764867</v>
      </c>
      <c r="E32" s="6">
        <v>749497</v>
      </c>
      <c r="F32" s="12">
        <v>575843</v>
      </c>
    </row>
    <row r="33" spans="1:6" x14ac:dyDescent="0.25">
      <c r="A33" s="13" t="s">
        <v>31</v>
      </c>
      <c r="B33" s="7">
        <v>358217</v>
      </c>
      <c r="C33" s="7">
        <v>409877</v>
      </c>
      <c r="D33" s="7">
        <v>548116</v>
      </c>
      <c r="E33" s="7">
        <v>663040</v>
      </c>
      <c r="F33" s="14">
        <v>552165</v>
      </c>
    </row>
    <row r="34" spans="1:6" x14ac:dyDescent="0.25">
      <c r="A34" s="11" t="s">
        <v>35</v>
      </c>
      <c r="B34" s="6">
        <v>439236</v>
      </c>
      <c r="C34" s="6">
        <v>483330</v>
      </c>
      <c r="D34" s="6">
        <v>509892</v>
      </c>
      <c r="E34" s="6">
        <v>344157</v>
      </c>
      <c r="F34" s="12">
        <v>394747</v>
      </c>
    </row>
    <row r="35" spans="1:6" x14ac:dyDescent="0.25">
      <c r="A35" s="13" t="s">
        <v>72</v>
      </c>
      <c r="B35" s="7">
        <v>124422</v>
      </c>
      <c r="C35" s="7">
        <v>82016</v>
      </c>
      <c r="D35" s="7">
        <v>88589</v>
      </c>
      <c r="E35" s="7">
        <v>135110</v>
      </c>
      <c r="F35" s="14">
        <v>369394</v>
      </c>
    </row>
    <row r="36" spans="1:6" x14ac:dyDescent="0.25">
      <c r="A36" s="11" t="s">
        <v>13</v>
      </c>
      <c r="B36" s="6">
        <v>178691</v>
      </c>
      <c r="C36" s="6">
        <v>219383</v>
      </c>
      <c r="D36" s="6">
        <v>369302</v>
      </c>
      <c r="E36" s="6">
        <v>384900</v>
      </c>
      <c r="F36" s="12">
        <v>320237</v>
      </c>
    </row>
    <row r="37" spans="1:6" x14ac:dyDescent="0.25">
      <c r="A37" s="13" t="s">
        <v>20</v>
      </c>
      <c r="B37" s="7">
        <v>220624</v>
      </c>
      <c r="C37" s="7">
        <v>218598</v>
      </c>
      <c r="D37" s="7">
        <v>237017</v>
      </c>
      <c r="E37" s="7">
        <v>316289</v>
      </c>
      <c r="F37" s="14">
        <v>263162</v>
      </c>
    </row>
    <row r="38" spans="1:6" x14ac:dyDescent="0.25">
      <c r="A38" s="11" t="s">
        <v>54</v>
      </c>
      <c r="B38" s="6">
        <v>137856</v>
      </c>
      <c r="C38" s="6">
        <v>187694</v>
      </c>
      <c r="D38" s="6">
        <v>228780</v>
      </c>
      <c r="E38" s="6">
        <v>267323</v>
      </c>
      <c r="F38" s="12">
        <v>262666</v>
      </c>
    </row>
    <row r="39" spans="1:6" x14ac:dyDescent="0.25">
      <c r="A39" s="13" t="s">
        <v>64</v>
      </c>
      <c r="B39" s="7">
        <v>181854</v>
      </c>
      <c r="C39" s="7">
        <v>192327</v>
      </c>
      <c r="D39" s="7">
        <v>212111</v>
      </c>
      <c r="E39" s="7">
        <v>204789</v>
      </c>
      <c r="F39" s="14">
        <v>213281</v>
      </c>
    </row>
    <row r="40" spans="1:6" x14ac:dyDescent="0.25">
      <c r="A40" s="11" t="s">
        <v>53</v>
      </c>
      <c r="B40" s="6">
        <v>220118</v>
      </c>
      <c r="C40" s="6">
        <v>164730</v>
      </c>
      <c r="D40" s="6">
        <v>244067</v>
      </c>
      <c r="E40" s="6">
        <v>198160</v>
      </c>
      <c r="F40" s="12">
        <v>210181</v>
      </c>
    </row>
    <row r="41" spans="1:6" x14ac:dyDescent="0.25">
      <c r="A41" s="13" t="s">
        <v>43</v>
      </c>
      <c r="B41" s="7">
        <v>172422</v>
      </c>
      <c r="C41" s="7">
        <v>189022</v>
      </c>
      <c r="D41" s="7">
        <v>183694</v>
      </c>
      <c r="E41" s="7">
        <v>129346</v>
      </c>
      <c r="F41" s="14">
        <v>201218</v>
      </c>
    </row>
    <row r="42" spans="1:6" x14ac:dyDescent="0.25">
      <c r="A42" s="11" t="s">
        <v>22</v>
      </c>
      <c r="B42" s="6">
        <v>138403</v>
      </c>
      <c r="C42" s="6">
        <v>168218</v>
      </c>
      <c r="D42" s="6">
        <v>220100</v>
      </c>
      <c r="E42" s="6">
        <v>208263</v>
      </c>
      <c r="F42" s="12">
        <v>197738</v>
      </c>
    </row>
    <row r="43" spans="1:6" x14ac:dyDescent="0.25">
      <c r="A43" s="13" t="s">
        <v>32</v>
      </c>
      <c r="B43" s="7">
        <v>61487</v>
      </c>
      <c r="C43" s="7">
        <v>110225</v>
      </c>
      <c r="D43" s="7">
        <v>235509</v>
      </c>
      <c r="E43" s="7">
        <v>293908</v>
      </c>
      <c r="F43" s="14">
        <v>194114</v>
      </c>
    </row>
    <row r="44" spans="1:6" x14ac:dyDescent="0.25">
      <c r="A44" s="11" t="s">
        <v>59</v>
      </c>
      <c r="B44" s="6">
        <v>48768</v>
      </c>
      <c r="C44" s="6">
        <v>82938</v>
      </c>
      <c r="D44" s="6">
        <v>110851</v>
      </c>
      <c r="E44" s="6">
        <v>123475</v>
      </c>
      <c r="F44" s="12">
        <v>175602</v>
      </c>
    </row>
    <row r="45" spans="1:6" x14ac:dyDescent="0.25">
      <c r="A45" s="13" t="s">
        <v>56</v>
      </c>
      <c r="B45" s="7">
        <v>120239</v>
      </c>
      <c r="C45" s="7">
        <v>191612</v>
      </c>
      <c r="D45" s="7">
        <v>318291</v>
      </c>
      <c r="E45" s="7">
        <v>102300</v>
      </c>
      <c r="F45" s="14">
        <v>141015</v>
      </c>
    </row>
    <row r="46" spans="1:6" x14ac:dyDescent="0.25">
      <c r="A46" s="11" t="s">
        <v>50</v>
      </c>
      <c r="B46" s="6">
        <v>97189</v>
      </c>
      <c r="C46" s="6">
        <v>128451</v>
      </c>
      <c r="D46" s="6">
        <v>232761</v>
      </c>
      <c r="E46" s="6">
        <v>206015</v>
      </c>
      <c r="F46" s="12">
        <v>133424</v>
      </c>
    </row>
    <row r="47" spans="1:6" x14ac:dyDescent="0.25">
      <c r="A47" s="13" t="s">
        <v>28</v>
      </c>
      <c r="B47" s="7">
        <v>56292</v>
      </c>
      <c r="C47" s="7">
        <v>138312</v>
      </c>
      <c r="D47" s="7">
        <v>245371</v>
      </c>
      <c r="E47" s="7">
        <v>188758</v>
      </c>
      <c r="F47" s="14">
        <v>124412</v>
      </c>
    </row>
    <row r="48" spans="1:6" x14ac:dyDescent="0.25">
      <c r="A48" s="11" t="s">
        <v>46</v>
      </c>
      <c r="B48" s="6">
        <v>56611</v>
      </c>
      <c r="C48" s="6">
        <v>71618</v>
      </c>
      <c r="D48" s="6">
        <v>103661</v>
      </c>
      <c r="E48" s="6">
        <v>117837</v>
      </c>
      <c r="F48" s="12">
        <v>123745</v>
      </c>
    </row>
    <row r="49" spans="1:6" x14ac:dyDescent="0.25">
      <c r="A49" s="13" t="s">
        <v>99</v>
      </c>
      <c r="B49" s="7">
        <v>115240</v>
      </c>
      <c r="C49" s="7">
        <v>148112</v>
      </c>
      <c r="D49" s="7">
        <v>166567</v>
      </c>
      <c r="E49" s="7">
        <v>130793</v>
      </c>
      <c r="F49" s="14">
        <v>107826</v>
      </c>
    </row>
    <row r="50" spans="1:6" x14ac:dyDescent="0.25">
      <c r="A50" s="11" t="s">
        <v>30</v>
      </c>
      <c r="B50" s="6">
        <v>47101</v>
      </c>
      <c r="C50" s="6">
        <v>61359</v>
      </c>
      <c r="D50" s="6">
        <v>119879</v>
      </c>
      <c r="E50" s="6">
        <v>164898</v>
      </c>
      <c r="F50" s="12">
        <v>104048</v>
      </c>
    </row>
    <row r="51" spans="1:6" x14ac:dyDescent="0.25">
      <c r="A51" s="13" t="s">
        <v>100</v>
      </c>
      <c r="B51" s="7">
        <v>14997</v>
      </c>
      <c r="C51" s="7">
        <v>44603</v>
      </c>
      <c r="D51" s="7">
        <v>85877</v>
      </c>
      <c r="E51" s="7">
        <v>92556</v>
      </c>
      <c r="F51" s="14">
        <v>84488</v>
      </c>
    </row>
    <row r="52" spans="1:6" x14ac:dyDescent="0.25">
      <c r="A52" s="11" t="s">
        <v>39</v>
      </c>
      <c r="B52" s="6">
        <v>41023</v>
      </c>
      <c r="C52" s="6">
        <v>51321</v>
      </c>
      <c r="D52" s="6">
        <v>96553</v>
      </c>
      <c r="E52" s="6">
        <v>87955</v>
      </c>
      <c r="F52" s="12">
        <v>75861</v>
      </c>
    </row>
    <row r="53" spans="1:6" x14ac:dyDescent="0.25">
      <c r="A53" s="13" t="s">
        <v>29</v>
      </c>
      <c r="B53" s="7">
        <v>62835</v>
      </c>
      <c r="C53" s="7">
        <v>74035</v>
      </c>
      <c r="D53" s="7">
        <v>105876</v>
      </c>
      <c r="E53" s="7">
        <v>87661</v>
      </c>
      <c r="F53" s="14">
        <v>73883</v>
      </c>
    </row>
    <row r="54" spans="1:6" x14ac:dyDescent="0.25">
      <c r="A54" s="11" t="s">
        <v>206</v>
      </c>
      <c r="B54" s="6">
        <v>26389</v>
      </c>
      <c r="C54" s="6">
        <v>41841</v>
      </c>
      <c r="D54" s="6">
        <v>56269</v>
      </c>
      <c r="E54" s="6">
        <v>43237</v>
      </c>
      <c r="F54" s="12">
        <v>62507</v>
      </c>
    </row>
    <row r="55" spans="1:6" x14ac:dyDescent="0.25">
      <c r="A55" s="13" t="s">
        <v>25</v>
      </c>
      <c r="B55" s="7">
        <v>34816</v>
      </c>
      <c r="C55" s="7">
        <v>39119</v>
      </c>
      <c r="D55" s="7">
        <v>84330</v>
      </c>
      <c r="E55" s="7">
        <v>107913</v>
      </c>
      <c r="F55" s="14">
        <v>55777</v>
      </c>
    </row>
    <row r="56" spans="1:6" x14ac:dyDescent="0.25">
      <c r="A56" s="11" t="s">
        <v>58</v>
      </c>
      <c r="B56" s="6">
        <v>23300</v>
      </c>
      <c r="C56" s="6">
        <v>26124</v>
      </c>
      <c r="D56" s="6">
        <v>75189</v>
      </c>
      <c r="E56" s="6">
        <v>50613</v>
      </c>
      <c r="F56" s="12">
        <v>51868</v>
      </c>
    </row>
    <row r="57" spans="1:6" x14ac:dyDescent="0.25">
      <c r="A57" s="13" t="s">
        <v>121</v>
      </c>
      <c r="B57" s="7">
        <v>28193</v>
      </c>
      <c r="C57" s="7">
        <v>39297</v>
      </c>
      <c r="D57" s="7">
        <v>58390</v>
      </c>
      <c r="E57" s="7">
        <v>52483</v>
      </c>
      <c r="F57" s="14">
        <v>49919</v>
      </c>
    </row>
    <row r="58" spans="1:6" x14ac:dyDescent="0.25">
      <c r="A58" s="11" t="s">
        <v>93</v>
      </c>
      <c r="B58" s="6">
        <v>34220</v>
      </c>
      <c r="C58" s="6">
        <v>37017</v>
      </c>
      <c r="D58" s="6">
        <v>38284</v>
      </c>
      <c r="E58" s="6">
        <v>36691</v>
      </c>
      <c r="F58" s="12">
        <v>39327</v>
      </c>
    </row>
    <row r="59" spans="1:6" x14ac:dyDescent="0.25">
      <c r="A59" s="13" t="s">
        <v>42</v>
      </c>
      <c r="B59" s="7">
        <v>25104</v>
      </c>
      <c r="C59" s="7">
        <v>29973</v>
      </c>
      <c r="D59" s="7">
        <v>54998</v>
      </c>
      <c r="E59" s="7">
        <v>39160</v>
      </c>
      <c r="F59" s="14">
        <v>38765</v>
      </c>
    </row>
    <row r="60" spans="1:6" x14ac:dyDescent="0.25">
      <c r="A60" s="11" t="s">
        <v>44</v>
      </c>
      <c r="B60" s="6">
        <v>66764</v>
      </c>
      <c r="C60" s="6">
        <v>254573</v>
      </c>
      <c r="D60" s="6">
        <v>211790</v>
      </c>
      <c r="E60" s="6">
        <v>93845</v>
      </c>
      <c r="F60" s="12">
        <v>38156</v>
      </c>
    </row>
    <row r="61" spans="1:6" x14ac:dyDescent="0.25">
      <c r="A61" s="13" t="s">
        <v>66</v>
      </c>
      <c r="B61" s="7">
        <v>29505</v>
      </c>
      <c r="C61" s="7">
        <v>33409</v>
      </c>
      <c r="D61" s="7">
        <v>41079</v>
      </c>
      <c r="E61" s="7">
        <v>40778</v>
      </c>
      <c r="F61" s="14">
        <v>35367</v>
      </c>
    </row>
    <row r="62" spans="1:6" x14ac:dyDescent="0.25">
      <c r="A62" s="11" t="s">
        <v>85</v>
      </c>
      <c r="B62" s="6">
        <v>26677</v>
      </c>
      <c r="C62" s="6">
        <v>36785</v>
      </c>
      <c r="D62" s="6">
        <v>70991</v>
      </c>
      <c r="E62" s="6">
        <v>99614</v>
      </c>
      <c r="F62" s="12">
        <v>32003</v>
      </c>
    </row>
    <row r="63" spans="1:6" x14ac:dyDescent="0.25">
      <c r="A63" s="13" t="s">
        <v>92</v>
      </c>
      <c r="B63" s="7">
        <v>13513</v>
      </c>
      <c r="C63" s="7">
        <v>26643</v>
      </c>
      <c r="D63" s="7">
        <v>73499</v>
      </c>
      <c r="E63" s="7">
        <v>38389</v>
      </c>
      <c r="F63" s="14">
        <v>27175</v>
      </c>
    </row>
    <row r="64" spans="1:6" x14ac:dyDescent="0.25">
      <c r="A64" s="11" t="s">
        <v>76</v>
      </c>
      <c r="B64" s="6">
        <v>20313</v>
      </c>
      <c r="C64" s="6">
        <v>18860</v>
      </c>
      <c r="D64" s="6">
        <v>27781</v>
      </c>
      <c r="E64" s="6">
        <v>26145</v>
      </c>
      <c r="F64" s="12">
        <v>25860</v>
      </c>
    </row>
    <row r="65" spans="1:6" x14ac:dyDescent="0.25">
      <c r="A65" s="13" t="s">
        <v>81</v>
      </c>
      <c r="B65" s="7">
        <v>18581</v>
      </c>
      <c r="C65" s="7">
        <v>23403</v>
      </c>
      <c r="D65" s="7">
        <v>29534</v>
      </c>
      <c r="E65" s="7">
        <v>31326</v>
      </c>
      <c r="F65" s="14">
        <v>25752</v>
      </c>
    </row>
    <row r="66" spans="1:6" x14ac:dyDescent="0.25">
      <c r="A66" s="11" t="s">
        <v>60</v>
      </c>
      <c r="B66" s="6">
        <v>18408</v>
      </c>
      <c r="C66" s="6">
        <v>25265</v>
      </c>
      <c r="D66" s="6">
        <v>30892</v>
      </c>
      <c r="E66" s="6">
        <v>24942</v>
      </c>
      <c r="F66" s="12">
        <v>23343</v>
      </c>
    </row>
    <row r="67" spans="1:6" x14ac:dyDescent="0.25">
      <c r="A67" s="13" t="s">
        <v>67</v>
      </c>
      <c r="B67" s="7">
        <v>43047</v>
      </c>
      <c r="C67" s="7">
        <v>86695</v>
      </c>
      <c r="D67" s="7">
        <v>228836</v>
      </c>
      <c r="E67" s="7">
        <v>97195</v>
      </c>
      <c r="F67" s="14">
        <v>23080</v>
      </c>
    </row>
    <row r="68" spans="1:6" x14ac:dyDescent="0.25">
      <c r="A68" s="11" t="s">
        <v>41</v>
      </c>
      <c r="B68" s="6">
        <v>13095</v>
      </c>
      <c r="C68" s="6">
        <v>20927</v>
      </c>
      <c r="D68" s="6">
        <v>37297</v>
      </c>
      <c r="E68" s="6">
        <v>16999</v>
      </c>
      <c r="F68" s="12">
        <v>22764</v>
      </c>
    </row>
    <row r="69" spans="1:6" x14ac:dyDescent="0.25">
      <c r="A69" s="13" t="s">
        <v>61</v>
      </c>
      <c r="B69" s="7">
        <v>13149</v>
      </c>
      <c r="C69" s="7">
        <v>16526</v>
      </c>
      <c r="D69" s="7">
        <v>21963</v>
      </c>
      <c r="E69" s="7">
        <v>27764</v>
      </c>
      <c r="F69" s="14">
        <v>21685</v>
      </c>
    </row>
    <row r="70" spans="1:6" x14ac:dyDescent="0.25">
      <c r="A70" s="11" t="s">
        <v>68</v>
      </c>
      <c r="B70" s="6">
        <v>12147</v>
      </c>
      <c r="C70" s="6">
        <v>20326</v>
      </c>
      <c r="D70" s="6">
        <v>18156</v>
      </c>
      <c r="E70" s="6">
        <v>14323</v>
      </c>
      <c r="F70" s="12">
        <v>16390</v>
      </c>
    </row>
    <row r="71" spans="1:6" x14ac:dyDescent="0.25">
      <c r="A71" s="13" t="s">
        <v>74</v>
      </c>
      <c r="B71" s="7">
        <v>8679</v>
      </c>
      <c r="C71" s="7">
        <v>6882</v>
      </c>
      <c r="D71" s="7">
        <v>13119</v>
      </c>
      <c r="E71" s="7">
        <v>15400</v>
      </c>
      <c r="F71" s="14">
        <v>16062</v>
      </c>
    </row>
    <row r="72" spans="1:6" x14ac:dyDescent="0.25">
      <c r="A72" s="11" t="s">
        <v>51</v>
      </c>
      <c r="B72" s="6">
        <v>8391</v>
      </c>
      <c r="C72" s="6">
        <v>12821</v>
      </c>
      <c r="D72" s="6">
        <v>18223</v>
      </c>
      <c r="E72" s="6">
        <v>16757</v>
      </c>
      <c r="F72" s="12">
        <v>12118</v>
      </c>
    </row>
    <row r="73" spans="1:6" x14ac:dyDescent="0.25">
      <c r="A73" s="13" t="s">
        <v>47</v>
      </c>
      <c r="B73" s="7">
        <v>12465</v>
      </c>
      <c r="C73" s="7">
        <v>8292</v>
      </c>
      <c r="D73" s="7">
        <v>12288</v>
      </c>
      <c r="E73" s="7">
        <v>12104</v>
      </c>
      <c r="F73" s="14">
        <v>9978</v>
      </c>
    </row>
    <row r="74" spans="1:6" x14ac:dyDescent="0.25">
      <c r="A74" s="11" t="s">
        <v>84</v>
      </c>
      <c r="B74" s="6">
        <v>1102</v>
      </c>
      <c r="C74" s="6">
        <v>8926</v>
      </c>
      <c r="D74" s="6">
        <v>7236</v>
      </c>
      <c r="E74" s="6">
        <v>6418</v>
      </c>
      <c r="F74" s="12">
        <v>9213</v>
      </c>
    </row>
    <row r="75" spans="1:6" x14ac:dyDescent="0.25">
      <c r="A75" s="13" t="s">
        <v>75</v>
      </c>
      <c r="B75" s="7">
        <v>6932</v>
      </c>
      <c r="C75" s="7">
        <v>8493</v>
      </c>
      <c r="D75" s="7">
        <v>10150</v>
      </c>
      <c r="E75" s="7">
        <v>17592</v>
      </c>
      <c r="F75" s="14">
        <v>8582</v>
      </c>
    </row>
    <row r="76" spans="1:6" x14ac:dyDescent="0.25">
      <c r="A76" s="11" t="s">
        <v>80</v>
      </c>
      <c r="B76" s="6">
        <v>11374</v>
      </c>
      <c r="C76" s="6">
        <v>12151</v>
      </c>
      <c r="D76" s="6">
        <v>12966</v>
      </c>
      <c r="E76" s="6">
        <v>9255</v>
      </c>
      <c r="F76" s="12">
        <v>7856</v>
      </c>
    </row>
    <row r="77" spans="1:6" x14ac:dyDescent="0.25">
      <c r="A77" s="13" t="s">
        <v>62</v>
      </c>
      <c r="B77" s="7">
        <v>4275</v>
      </c>
      <c r="C77" s="7">
        <v>5654</v>
      </c>
      <c r="D77" s="7">
        <v>8084</v>
      </c>
      <c r="E77" s="7">
        <v>6500</v>
      </c>
      <c r="F77" s="14">
        <v>6867</v>
      </c>
    </row>
    <row r="78" spans="1:6" x14ac:dyDescent="0.25">
      <c r="A78" s="11" t="s">
        <v>111</v>
      </c>
      <c r="B78" s="6">
        <v>5354</v>
      </c>
      <c r="C78" s="6">
        <v>6401</v>
      </c>
      <c r="D78" s="6">
        <v>7297</v>
      </c>
      <c r="E78" s="6">
        <v>8437</v>
      </c>
      <c r="F78" s="12">
        <v>5987</v>
      </c>
    </row>
    <row r="79" spans="1:6" x14ac:dyDescent="0.25">
      <c r="A79" s="13" t="s">
        <v>45</v>
      </c>
      <c r="B79" s="7">
        <v>1684</v>
      </c>
      <c r="C79" s="7">
        <v>364</v>
      </c>
      <c r="D79" s="7">
        <v>1419</v>
      </c>
      <c r="E79" s="7">
        <v>1555</v>
      </c>
      <c r="F79" s="14">
        <v>5606</v>
      </c>
    </row>
    <row r="80" spans="1:6" x14ac:dyDescent="0.25">
      <c r="A80" s="11" t="s">
        <v>40</v>
      </c>
      <c r="B80" s="6">
        <v>2897</v>
      </c>
      <c r="C80" s="6">
        <v>3182</v>
      </c>
      <c r="D80" s="6">
        <v>6028</v>
      </c>
      <c r="E80" s="6">
        <v>8604</v>
      </c>
      <c r="F80" s="12">
        <v>5600</v>
      </c>
    </row>
    <row r="81" spans="1:6" x14ac:dyDescent="0.25">
      <c r="A81" s="13" t="s">
        <v>205</v>
      </c>
      <c r="B81" s="7">
        <v>3342</v>
      </c>
      <c r="C81" s="7">
        <v>1459</v>
      </c>
      <c r="D81" s="7">
        <v>27366</v>
      </c>
      <c r="E81" s="7">
        <v>46638</v>
      </c>
      <c r="F81" s="14">
        <v>5104</v>
      </c>
    </row>
    <row r="82" spans="1:6" x14ac:dyDescent="0.25">
      <c r="A82" s="11" t="s">
        <v>95</v>
      </c>
      <c r="B82" s="6">
        <v>1971</v>
      </c>
      <c r="C82" s="6">
        <v>2080</v>
      </c>
      <c r="D82" s="6">
        <v>3712</v>
      </c>
      <c r="E82" s="6">
        <v>3913</v>
      </c>
      <c r="F82" s="12">
        <v>4991</v>
      </c>
    </row>
    <row r="83" spans="1:6" x14ac:dyDescent="0.25">
      <c r="A83" s="13" t="s">
        <v>102</v>
      </c>
      <c r="B83" s="7">
        <v>5767</v>
      </c>
      <c r="C83" s="7">
        <v>906</v>
      </c>
      <c r="D83" s="7">
        <v>2967</v>
      </c>
      <c r="E83" s="7">
        <v>2167</v>
      </c>
      <c r="F83" s="14">
        <v>4060</v>
      </c>
    </row>
    <row r="84" spans="1:6" x14ac:dyDescent="0.25">
      <c r="A84" s="11" t="s">
        <v>65</v>
      </c>
      <c r="B84" s="6">
        <v>2318</v>
      </c>
      <c r="C84" s="6">
        <v>3624</v>
      </c>
      <c r="D84" s="6">
        <v>8803</v>
      </c>
      <c r="E84" s="6">
        <v>4651</v>
      </c>
      <c r="F84" s="12">
        <v>3845</v>
      </c>
    </row>
    <row r="85" spans="1:6" x14ac:dyDescent="0.25">
      <c r="A85" s="13" t="s">
        <v>125</v>
      </c>
      <c r="B85" s="7">
        <v>3</v>
      </c>
      <c r="C85" s="7">
        <v>1002</v>
      </c>
      <c r="D85" s="7">
        <v>9540</v>
      </c>
      <c r="E85" s="7">
        <v>5419</v>
      </c>
      <c r="F85" s="14">
        <v>3713</v>
      </c>
    </row>
    <row r="86" spans="1:6" x14ac:dyDescent="0.25">
      <c r="A86" s="11" t="s">
        <v>79</v>
      </c>
      <c r="B86" s="6">
        <v>4536</v>
      </c>
      <c r="C86" s="6">
        <v>3653</v>
      </c>
      <c r="D86" s="6">
        <v>5353</v>
      </c>
      <c r="E86" s="6">
        <v>2801</v>
      </c>
      <c r="F86" s="12">
        <v>2947</v>
      </c>
    </row>
    <row r="87" spans="1:6" x14ac:dyDescent="0.25">
      <c r="A87" s="13" t="s">
        <v>37</v>
      </c>
      <c r="B87" s="7">
        <v>610</v>
      </c>
      <c r="C87" s="7">
        <v>1331</v>
      </c>
      <c r="D87" s="7">
        <v>21164</v>
      </c>
      <c r="E87" s="7">
        <v>15448</v>
      </c>
      <c r="F87" s="14">
        <v>2606</v>
      </c>
    </row>
    <row r="88" spans="1:6" x14ac:dyDescent="0.25">
      <c r="A88" s="11" t="s">
        <v>83</v>
      </c>
      <c r="B88" s="6">
        <v>500</v>
      </c>
      <c r="C88" s="6">
        <v>1026</v>
      </c>
      <c r="D88" s="6">
        <v>2419</v>
      </c>
      <c r="E88" s="6">
        <v>1166</v>
      </c>
      <c r="F88" s="12">
        <v>2440</v>
      </c>
    </row>
    <row r="89" spans="1:6" x14ac:dyDescent="0.25">
      <c r="A89" s="13" t="s">
        <v>204</v>
      </c>
      <c r="B89" s="7">
        <v>904</v>
      </c>
      <c r="C89" s="7">
        <v>1530</v>
      </c>
      <c r="D89" s="7">
        <v>2563</v>
      </c>
      <c r="E89" s="7">
        <v>1919</v>
      </c>
      <c r="F89" s="14">
        <v>2359</v>
      </c>
    </row>
    <row r="90" spans="1:6" x14ac:dyDescent="0.25">
      <c r="A90" s="11" t="s">
        <v>89</v>
      </c>
      <c r="B90" s="6">
        <v>1367</v>
      </c>
      <c r="C90" s="6">
        <v>2222</v>
      </c>
      <c r="D90" s="6">
        <v>2178</v>
      </c>
      <c r="E90" s="6">
        <v>1854</v>
      </c>
      <c r="F90" s="12">
        <v>2315</v>
      </c>
    </row>
    <row r="91" spans="1:6" x14ac:dyDescent="0.25">
      <c r="A91" s="13" t="s">
        <v>105</v>
      </c>
      <c r="B91" s="7">
        <v>1326</v>
      </c>
      <c r="C91" s="7">
        <v>951</v>
      </c>
      <c r="D91" s="7">
        <v>1058</v>
      </c>
      <c r="E91" s="7">
        <v>1036</v>
      </c>
      <c r="F91" s="14">
        <v>2313</v>
      </c>
    </row>
    <row r="92" spans="1:6" x14ac:dyDescent="0.25">
      <c r="A92" s="11" t="s">
        <v>82</v>
      </c>
      <c r="B92" s="6">
        <v>1776</v>
      </c>
      <c r="C92" s="6">
        <v>1951</v>
      </c>
      <c r="D92" s="6">
        <v>2903</v>
      </c>
      <c r="E92" s="6">
        <v>3882</v>
      </c>
      <c r="F92" s="12">
        <v>2066</v>
      </c>
    </row>
    <row r="93" spans="1:6" x14ac:dyDescent="0.25">
      <c r="A93" s="13" t="s">
        <v>131</v>
      </c>
      <c r="B93" s="7">
        <v>186</v>
      </c>
      <c r="C93" s="7">
        <v>263</v>
      </c>
      <c r="D93" s="7">
        <v>2013</v>
      </c>
      <c r="E93" s="7">
        <v>1013</v>
      </c>
      <c r="F93" s="14">
        <v>1834</v>
      </c>
    </row>
    <row r="94" spans="1:6" x14ac:dyDescent="0.25">
      <c r="A94" s="11" t="s">
        <v>203</v>
      </c>
      <c r="B94" s="6">
        <v>418</v>
      </c>
      <c r="C94" s="6">
        <v>45</v>
      </c>
      <c r="D94" s="6">
        <v>5</v>
      </c>
      <c r="E94" s="6">
        <v>1540</v>
      </c>
      <c r="F94" s="12">
        <v>1527</v>
      </c>
    </row>
    <row r="95" spans="1:6" x14ac:dyDescent="0.25">
      <c r="A95" s="13" t="s">
        <v>87</v>
      </c>
      <c r="B95" s="7">
        <v>1856</v>
      </c>
      <c r="C95" s="7">
        <v>1771</v>
      </c>
      <c r="D95" s="7">
        <v>125</v>
      </c>
      <c r="E95" s="7">
        <v>207</v>
      </c>
      <c r="F95" s="14">
        <v>1414</v>
      </c>
    </row>
    <row r="96" spans="1:6" x14ac:dyDescent="0.25">
      <c r="A96" s="11" t="s">
        <v>129</v>
      </c>
      <c r="B96" s="6">
        <v>77</v>
      </c>
      <c r="C96" s="6">
        <v>219</v>
      </c>
      <c r="D96" s="6">
        <v>529</v>
      </c>
      <c r="E96" s="6">
        <v>694</v>
      </c>
      <c r="F96" s="12">
        <v>1383</v>
      </c>
    </row>
    <row r="97" spans="1:6" x14ac:dyDescent="0.25">
      <c r="A97" s="13" t="s">
        <v>86</v>
      </c>
      <c r="B97" s="7">
        <v>1511</v>
      </c>
      <c r="C97" s="7">
        <v>789</v>
      </c>
      <c r="D97" s="7">
        <v>1249</v>
      </c>
      <c r="E97" s="7">
        <v>1753</v>
      </c>
      <c r="F97" s="14">
        <v>1265</v>
      </c>
    </row>
    <row r="98" spans="1:6" x14ac:dyDescent="0.25">
      <c r="A98" s="11" t="s">
        <v>124</v>
      </c>
      <c r="B98" s="6">
        <v>488</v>
      </c>
      <c r="C98" s="6">
        <v>577</v>
      </c>
      <c r="D98" s="6">
        <v>1207</v>
      </c>
      <c r="E98" s="6">
        <v>678</v>
      </c>
      <c r="F98" s="12">
        <v>993</v>
      </c>
    </row>
    <row r="99" spans="1:6" x14ac:dyDescent="0.25">
      <c r="A99" s="13" t="s">
        <v>52</v>
      </c>
      <c r="B99" s="7">
        <v>13</v>
      </c>
      <c r="C99" s="7">
        <v>143</v>
      </c>
      <c r="D99" s="7">
        <v>328</v>
      </c>
      <c r="E99" s="7">
        <v>539</v>
      </c>
      <c r="F99" s="14">
        <v>808</v>
      </c>
    </row>
    <row r="100" spans="1:6" x14ac:dyDescent="0.25">
      <c r="A100" s="11" t="s">
        <v>55</v>
      </c>
      <c r="B100" s="6">
        <v>250</v>
      </c>
      <c r="C100" s="6">
        <v>435</v>
      </c>
      <c r="D100" s="6">
        <v>910</v>
      </c>
      <c r="E100" s="6">
        <v>722</v>
      </c>
      <c r="F100" s="12">
        <v>391</v>
      </c>
    </row>
    <row r="101" spans="1:6" x14ac:dyDescent="0.25">
      <c r="A101" s="13" t="s">
        <v>139</v>
      </c>
      <c r="B101" s="7">
        <v>151</v>
      </c>
      <c r="C101" s="7">
        <v>59</v>
      </c>
      <c r="D101" s="7">
        <v>475</v>
      </c>
      <c r="E101" s="7">
        <v>780</v>
      </c>
      <c r="F101" s="14">
        <v>383</v>
      </c>
    </row>
    <row r="102" spans="1:6" x14ac:dyDescent="0.25">
      <c r="A102" s="11" t="s">
        <v>119</v>
      </c>
      <c r="B102" s="6">
        <v>5743</v>
      </c>
      <c r="C102" s="6">
        <v>5095</v>
      </c>
      <c r="D102" s="6">
        <v>6983</v>
      </c>
      <c r="E102" s="6">
        <v>1726</v>
      </c>
      <c r="F102" s="12">
        <v>378</v>
      </c>
    </row>
    <row r="103" spans="1:6" x14ac:dyDescent="0.25">
      <c r="A103" s="13" t="s">
        <v>109</v>
      </c>
      <c r="B103" s="7">
        <v>245</v>
      </c>
      <c r="C103" s="7">
        <v>3</v>
      </c>
      <c r="D103" s="7">
        <v>220</v>
      </c>
      <c r="E103" s="7">
        <v>571</v>
      </c>
      <c r="F103" s="14">
        <v>339</v>
      </c>
    </row>
    <row r="104" spans="1:6" x14ac:dyDescent="0.25">
      <c r="A104" s="11" t="s">
        <v>134</v>
      </c>
      <c r="B104" s="6">
        <v>24</v>
      </c>
      <c r="C104" s="6">
        <v>86</v>
      </c>
      <c r="D104" s="6">
        <v>38</v>
      </c>
      <c r="E104" s="6">
        <v>3654</v>
      </c>
      <c r="F104" s="12">
        <v>278</v>
      </c>
    </row>
    <row r="105" spans="1:6" x14ac:dyDescent="0.25">
      <c r="A105" s="13" t="s">
        <v>71</v>
      </c>
      <c r="B105" s="7">
        <v>3</v>
      </c>
      <c r="C105" s="7"/>
      <c r="D105" s="7">
        <v>305</v>
      </c>
      <c r="E105" s="7">
        <v>261</v>
      </c>
      <c r="F105" s="14">
        <v>251</v>
      </c>
    </row>
    <row r="106" spans="1:6" x14ac:dyDescent="0.25">
      <c r="A106" s="11" t="s">
        <v>98</v>
      </c>
      <c r="B106" s="6">
        <v>412</v>
      </c>
      <c r="C106" s="6">
        <v>271</v>
      </c>
      <c r="D106" s="6">
        <v>866</v>
      </c>
      <c r="E106" s="6">
        <v>547</v>
      </c>
      <c r="F106" s="12">
        <v>249</v>
      </c>
    </row>
    <row r="107" spans="1:6" x14ac:dyDescent="0.25">
      <c r="A107" s="13" t="s">
        <v>122</v>
      </c>
      <c r="B107" s="7">
        <v>244</v>
      </c>
      <c r="C107" s="7">
        <v>303</v>
      </c>
      <c r="D107" s="7">
        <v>426</v>
      </c>
      <c r="E107" s="7">
        <v>312</v>
      </c>
      <c r="F107" s="14">
        <v>231</v>
      </c>
    </row>
    <row r="108" spans="1:6" x14ac:dyDescent="0.25">
      <c r="A108" s="11" t="s">
        <v>88</v>
      </c>
      <c r="B108" s="6">
        <v>3</v>
      </c>
      <c r="C108" s="6">
        <v>86</v>
      </c>
      <c r="D108" s="6"/>
      <c r="E108" s="6">
        <v>47</v>
      </c>
      <c r="F108" s="12">
        <v>203</v>
      </c>
    </row>
    <row r="109" spans="1:6" x14ac:dyDescent="0.25">
      <c r="A109" s="13" t="s">
        <v>202</v>
      </c>
      <c r="B109" s="7">
        <v>36</v>
      </c>
      <c r="C109" s="7"/>
      <c r="D109" s="7"/>
      <c r="E109" s="7"/>
      <c r="F109" s="14">
        <v>177</v>
      </c>
    </row>
    <row r="110" spans="1:6" x14ac:dyDescent="0.25">
      <c r="A110" s="11" t="s">
        <v>21</v>
      </c>
      <c r="B110" s="6">
        <v>1389</v>
      </c>
      <c r="C110" s="6">
        <v>347</v>
      </c>
      <c r="D110" s="6">
        <v>1369</v>
      </c>
      <c r="E110" s="6">
        <v>234</v>
      </c>
      <c r="F110" s="12">
        <v>175</v>
      </c>
    </row>
    <row r="111" spans="1:6" x14ac:dyDescent="0.25">
      <c r="A111" s="13" t="s">
        <v>201</v>
      </c>
      <c r="B111" s="7">
        <v>201</v>
      </c>
      <c r="C111" s="7">
        <v>53</v>
      </c>
      <c r="D111" s="7">
        <v>272</v>
      </c>
      <c r="E111" s="7">
        <v>36</v>
      </c>
      <c r="F111" s="14">
        <v>166</v>
      </c>
    </row>
    <row r="112" spans="1:6" x14ac:dyDescent="0.25">
      <c r="A112" s="11" t="s">
        <v>200</v>
      </c>
      <c r="B112" s="6">
        <v>9</v>
      </c>
      <c r="C112" s="6">
        <v>200</v>
      </c>
      <c r="D112" s="6">
        <v>697</v>
      </c>
      <c r="E112" s="6">
        <v>527</v>
      </c>
      <c r="F112" s="12">
        <v>166</v>
      </c>
    </row>
    <row r="113" spans="1:6" x14ac:dyDescent="0.25">
      <c r="A113" s="13" t="s">
        <v>199</v>
      </c>
      <c r="B113" s="7">
        <v>5</v>
      </c>
      <c r="C113" s="7">
        <v>3</v>
      </c>
      <c r="D113" s="7"/>
      <c r="E113" s="7"/>
      <c r="F113" s="14">
        <v>162</v>
      </c>
    </row>
    <row r="114" spans="1:6" x14ac:dyDescent="0.25">
      <c r="A114" s="11" t="s">
        <v>63</v>
      </c>
      <c r="B114" s="6">
        <v>53354</v>
      </c>
      <c r="C114" s="6">
        <v>149542</v>
      </c>
      <c r="D114" s="6">
        <v>94364</v>
      </c>
      <c r="E114" s="6">
        <v>668</v>
      </c>
      <c r="F114" s="12">
        <v>144</v>
      </c>
    </row>
    <row r="115" spans="1:6" x14ac:dyDescent="0.25">
      <c r="A115" s="13" t="s">
        <v>94</v>
      </c>
      <c r="B115" s="7">
        <v>100</v>
      </c>
      <c r="C115" s="7">
        <v>854</v>
      </c>
      <c r="D115" s="7">
        <v>1568</v>
      </c>
      <c r="E115" s="7">
        <v>1355</v>
      </c>
      <c r="F115" s="14">
        <v>131</v>
      </c>
    </row>
    <row r="116" spans="1:6" x14ac:dyDescent="0.25">
      <c r="A116" s="11" t="s">
        <v>198</v>
      </c>
      <c r="B116" s="6">
        <v>0</v>
      </c>
      <c r="C116" s="6"/>
      <c r="D116" s="6"/>
      <c r="E116" s="6"/>
      <c r="F116" s="12">
        <v>106</v>
      </c>
    </row>
    <row r="117" spans="1:6" x14ac:dyDescent="0.25">
      <c r="A117" s="13" t="s">
        <v>197</v>
      </c>
      <c r="B117" s="7">
        <v>17</v>
      </c>
      <c r="C117" s="7"/>
      <c r="D117" s="7">
        <v>35</v>
      </c>
      <c r="E117" s="7"/>
      <c r="F117" s="14">
        <v>100</v>
      </c>
    </row>
    <row r="118" spans="1:6" x14ac:dyDescent="0.25">
      <c r="A118" s="11" t="s">
        <v>97</v>
      </c>
      <c r="B118" s="6">
        <v>118</v>
      </c>
      <c r="C118" s="6">
        <v>51</v>
      </c>
      <c r="D118" s="6">
        <v>224</v>
      </c>
      <c r="E118" s="6">
        <v>63</v>
      </c>
      <c r="F118" s="12">
        <v>91</v>
      </c>
    </row>
    <row r="119" spans="1:6" x14ac:dyDescent="0.25">
      <c r="A119" s="13" t="s">
        <v>196</v>
      </c>
      <c r="B119" s="7">
        <v>13</v>
      </c>
      <c r="C119" s="7"/>
      <c r="D119" s="7">
        <v>41</v>
      </c>
      <c r="E119" s="7"/>
      <c r="F119" s="14">
        <v>91</v>
      </c>
    </row>
    <row r="120" spans="1:6" x14ac:dyDescent="0.25">
      <c r="A120" s="11" t="s">
        <v>135</v>
      </c>
      <c r="B120" s="6">
        <v>120</v>
      </c>
      <c r="C120" s="6">
        <v>53</v>
      </c>
      <c r="D120" s="6">
        <v>77</v>
      </c>
      <c r="E120" s="6">
        <v>37</v>
      </c>
      <c r="F120" s="12">
        <v>84</v>
      </c>
    </row>
    <row r="121" spans="1:6" x14ac:dyDescent="0.25">
      <c r="A121" s="13" t="s">
        <v>123</v>
      </c>
      <c r="B121" s="7">
        <v>51</v>
      </c>
      <c r="C121" s="7">
        <v>173</v>
      </c>
      <c r="D121" s="7">
        <v>106</v>
      </c>
      <c r="E121" s="7">
        <v>81</v>
      </c>
      <c r="F121" s="14">
        <v>82</v>
      </c>
    </row>
    <row r="122" spans="1:6" x14ac:dyDescent="0.25">
      <c r="A122" s="11" t="s">
        <v>195</v>
      </c>
      <c r="B122" s="6">
        <v>0</v>
      </c>
      <c r="C122" s="6">
        <v>24</v>
      </c>
      <c r="D122" s="6">
        <v>61</v>
      </c>
      <c r="E122" s="6">
        <v>56</v>
      </c>
      <c r="F122" s="12">
        <v>81</v>
      </c>
    </row>
    <row r="123" spans="1:6" x14ac:dyDescent="0.25">
      <c r="A123" s="13" t="s">
        <v>194</v>
      </c>
      <c r="B123" s="7">
        <v>14</v>
      </c>
      <c r="C123" s="7"/>
      <c r="D123" s="7">
        <v>62</v>
      </c>
      <c r="E123" s="7"/>
      <c r="F123" s="14">
        <v>77</v>
      </c>
    </row>
    <row r="124" spans="1:6" x14ac:dyDescent="0.25">
      <c r="A124" s="11" t="s">
        <v>193</v>
      </c>
      <c r="B124" s="6">
        <v>12</v>
      </c>
      <c r="C124" s="6">
        <v>37</v>
      </c>
      <c r="D124" s="6">
        <v>91</v>
      </c>
      <c r="E124" s="6">
        <v>52</v>
      </c>
      <c r="F124" s="12">
        <v>71</v>
      </c>
    </row>
    <row r="125" spans="1:6" x14ac:dyDescent="0.25">
      <c r="A125" s="13" t="s">
        <v>57</v>
      </c>
      <c r="B125" s="7">
        <v>40</v>
      </c>
      <c r="C125" s="7">
        <v>10</v>
      </c>
      <c r="D125" s="7">
        <v>8</v>
      </c>
      <c r="E125" s="7">
        <v>125</v>
      </c>
      <c r="F125" s="14">
        <v>69</v>
      </c>
    </row>
    <row r="126" spans="1:6" x14ac:dyDescent="0.25">
      <c r="A126" s="11" t="s">
        <v>192</v>
      </c>
      <c r="B126" s="6">
        <v>11</v>
      </c>
      <c r="C126" s="6"/>
      <c r="D126" s="6">
        <v>19</v>
      </c>
      <c r="E126" s="6"/>
      <c r="F126" s="12">
        <v>64</v>
      </c>
    </row>
    <row r="127" spans="1:6" x14ac:dyDescent="0.25">
      <c r="A127" s="13" t="s">
        <v>191</v>
      </c>
      <c r="B127" s="7">
        <v>0</v>
      </c>
      <c r="C127" s="7">
        <v>5</v>
      </c>
      <c r="D127" s="7">
        <v>16</v>
      </c>
      <c r="E127" s="7"/>
      <c r="F127" s="14">
        <v>64</v>
      </c>
    </row>
    <row r="128" spans="1:6" x14ac:dyDescent="0.25">
      <c r="A128" s="11" t="s">
        <v>127</v>
      </c>
      <c r="B128" s="6">
        <v>10</v>
      </c>
      <c r="C128" s="6">
        <v>24</v>
      </c>
      <c r="D128" s="6">
        <v>99</v>
      </c>
      <c r="E128" s="6">
        <v>88</v>
      </c>
      <c r="F128" s="12">
        <v>61</v>
      </c>
    </row>
    <row r="129" spans="1:6" x14ac:dyDescent="0.25">
      <c r="A129" s="13" t="s">
        <v>113</v>
      </c>
      <c r="B129" s="7">
        <v>20319</v>
      </c>
      <c r="C129" s="7"/>
      <c r="D129" s="7">
        <v>39</v>
      </c>
      <c r="E129" s="7"/>
      <c r="F129" s="14">
        <v>55</v>
      </c>
    </row>
    <row r="130" spans="1:6" x14ac:dyDescent="0.25">
      <c r="A130" s="11" t="s">
        <v>120</v>
      </c>
      <c r="B130" s="6">
        <v>18003</v>
      </c>
      <c r="C130" s="6">
        <v>26651</v>
      </c>
      <c r="D130" s="6">
        <v>22372</v>
      </c>
      <c r="E130" s="6">
        <v>7970</v>
      </c>
      <c r="F130" s="12">
        <v>51</v>
      </c>
    </row>
    <row r="131" spans="1:6" x14ac:dyDescent="0.25">
      <c r="A131" s="13" t="s">
        <v>190</v>
      </c>
      <c r="B131" s="7">
        <v>73</v>
      </c>
      <c r="C131" s="7">
        <v>72</v>
      </c>
      <c r="D131" s="7">
        <v>62</v>
      </c>
      <c r="E131" s="7">
        <v>60</v>
      </c>
      <c r="F131" s="14">
        <v>51</v>
      </c>
    </row>
    <row r="132" spans="1:6" x14ac:dyDescent="0.25">
      <c r="A132" s="11" t="s">
        <v>189</v>
      </c>
      <c r="B132" s="6">
        <v>23</v>
      </c>
      <c r="C132" s="6">
        <v>26</v>
      </c>
      <c r="D132" s="6">
        <v>64</v>
      </c>
      <c r="E132" s="6">
        <v>17</v>
      </c>
      <c r="F132" s="12">
        <v>46</v>
      </c>
    </row>
    <row r="133" spans="1:6" x14ac:dyDescent="0.25">
      <c r="A133" s="13" t="s">
        <v>188</v>
      </c>
      <c r="B133" s="7">
        <v>23</v>
      </c>
      <c r="C133" s="7">
        <v>185</v>
      </c>
      <c r="D133" s="7">
        <v>79</v>
      </c>
      <c r="E133" s="7">
        <v>23</v>
      </c>
      <c r="F133" s="14">
        <v>42</v>
      </c>
    </row>
    <row r="134" spans="1:6" x14ac:dyDescent="0.25">
      <c r="A134" s="11" t="s">
        <v>187</v>
      </c>
      <c r="B134" s="6">
        <v>76</v>
      </c>
      <c r="C134" s="6">
        <v>107</v>
      </c>
      <c r="D134" s="6">
        <v>34</v>
      </c>
      <c r="E134" s="6">
        <v>18</v>
      </c>
      <c r="F134" s="12">
        <v>42</v>
      </c>
    </row>
    <row r="135" spans="1:6" x14ac:dyDescent="0.25">
      <c r="A135" s="13" t="s">
        <v>186</v>
      </c>
      <c r="B135" s="7">
        <v>0</v>
      </c>
      <c r="C135" s="7"/>
      <c r="D135" s="7"/>
      <c r="E135" s="7"/>
      <c r="F135" s="14">
        <v>42</v>
      </c>
    </row>
    <row r="136" spans="1:6" x14ac:dyDescent="0.25">
      <c r="A136" s="11" t="s">
        <v>185</v>
      </c>
      <c r="B136" s="6">
        <v>5</v>
      </c>
      <c r="C136" s="6"/>
      <c r="D136" s="6"/>
      <c r="E136" s="6">
        <v>31</v>
      </c>
      <c r="F136" s="12">
        <v>42</v>
      </c>
    </row>
    <row r="137" spans="1:6" x14ac:dyDescent="0.25">
      <c r="A137" s="13" t="s">
        <v>184</v>
      </c>
      <c r="B137" s="7">
        <v>47</v>
      </c>
      <c r="C137" s="7">
        <v>11</v>
      </c>
      <c r="D137" s="7">
        <v>101</v>
      </c>
      <c r="E137" s="7">
        <v>46</v>
      </c>
      <c r="F137" s="14">
        <v>41</v>
      </c>
    </row>
    <row r="138" spans="1:6" x14ac:dyDescent="0.25">
      <c r="A138" s="11" t="s">
        <v>115</v>
      </c>
      <c r="B138" s="6">
        <v>114</v>
      </c>
      <c r="C138" s="6">
        <v>85</v>
      </c>
      <c r="D138" s="6">
        <v>74</v>
      </c>
      <c r="E138" s="6">
        <v>177</v>
      </c>
      <c r="F138" s="12">
        <v>40</v>
      </c>
    </row>
    <row r="139" spans="1:6" x14ac:dyDescent="0.25">
      <c r="A139" s="13" t="s">
        <v>136</v>
      </c>
      <c r="B139" s="7">
        <v>3</v>
      </c>
      <c r="C139" s="7">
        <v>9</v>
      </c>
      <c r="D139" s="7">
        <v>9</v>
      </c>
      <c r="E139" s="7">
        <v>69</v>
      </c>
      <c r="F139" s="14">
        <v>40</v>
      </c>
    </row>
    <row r="140" spans="1:6" x14ac:dyDescent="0.25">
      <c r="A140" s="11" t="s">
        <v>183</v>
      </c>
      <c r="B140" s="6">
        <v>0</v>
      </c>
      <c r="C140" s="6">
        <v>104</v>
      </c>
      <c r="D140" s="6">
        <v>311</v>
      </c>
      <c r="E140" s="6">
        <v>2</v>
      </c>
      <c r="F140" s="12">
        <v>39</v>
      </c>
    </row>
    <row r="141" spans="1:6" x14ac:dyDescent="0.25">
      <c r="A141" s="13" t="s">
        <v>182</v>
      </c>
      <c r="B141" s="7">
        <v>0</v>
      </c>
      <c r="C141" s="7"/>
      <c r="D141" s="7"/>
      <c r="E141" s="7">
        <v>3</v>
      </c>
      <c r="F141" s="14">
        <v>35</v>
      </c>
    </row>
    <row r="142" spans="1:6" x14ac:dyDescent="0.25">
      <c r="A142" s="11" t="s">
        <v>181</v>
      </c>
      <c r="B142" s="6">
        <v>0</v>
      </c>
      <c r="C142" s="6"/>
      <c r="D142" s="6">
        <v>41</v>
      </c>
      <c r="E142" s="6"/>
      <c r="F142" s="12">
        <v>34</v>
      </c>
    </row>
    <row r="143" spans="1:6" x14ac:dyDescent="0.25">
      <c r="A143" s="13" t="s">
        <v>180</v>
      </c>
      <c r="B143" s="7">
        <v>0</v>
      </c>
      <c r="C143" s="7">
        <v>79</v>
      </c>
      <c r="D143" s="7">
        <v>21</v>
      </c>
      <c r="E143" s="7">
        <v>32</v>
      </c>
      <c r="F143" s="14">
        <v>33</v>
      </c>
    </row>
    <row r="144" spans="1:6" x14ac:dyDescent="0.25">
      <c r="A144" s="11" t="s">
        <v>116</v>
      </c>
      <c r="B144" s="6">
        <v>12</v>
      </c>
      <c r="C144" s="6">
        <v>5</v>
      </c>
      <c r="D144" s="6">
        <v>3</v>
      </c>
      <c r="E144" s="6"/>
      <c r="F144" s="12">
        <v>31</v>
      </c>
    </row>
    <row r="145" spans="1:6" x14ac:dyDescent="0.25">
      <c r="A145" s="13" t="s">
        <v>70</v>
      </c>
      <c r="B145" s="7">
        <v>0</v>
      </c>
      <c r="C145" s="7">
        <v>19</v>
      </c>
      <c r="D145" s="7">
        <v>5</v>
      </c>
      <c r="E145" s="7">
        <v>43</v>
      </c>
      <c r="F145" s="14">
        <v>29</v>
      </c>
    </row>
    <row r="146" spans="1:6" x14ac:dyDescent="0.25">
      <c r="A146" s="11" t="s">
        <v>179</v>
      </c>
      <c r="B146" s="6">
        <v>0</v>
      </c>
      <c r="C146" s="6">
        <v>16</v>
      </c>
      <c r="D146" s="6">
        <v>29</v>
      </c>
      <c r="E146" s="6">
        <v>58</v>
      </c>
      <c r="F146" s="12">
        <v>24</v>
      </c>
    </row>
    <row r="147" spans="1:6" x14ac:dyDescent="0.25">
      <c r="A147" s="13" t="s">
        <v>137</v>
      </c>
      <c r="B147" s="7">
        <v>24</v>
      </c>
      <c r="C147" s="7">
        <v>446</v>
      </c>
      <c r="D147" s="7">
        <v>59</v>
      </c>
      <c r="E147" s="7">
        <v>20</v>
      </c>
      <c r="F147" s="14">
        <v>23</v>
      </c>
    </row>
    <row r="148" spans="1:6" x14ac:dyDescent="0.25">
      <c r="A148" s="11" t="s">
        <v>69</v>
      </c>
      <c r="B148" s="6">
        <v>0</v>
      </c>
      <c r="C148" s="6"/>
      <c r="D148" s="6">
        <v>16</v>
      </c>
      <c r="E148" s="6">
        <v>10</v>
      </c>
      <c r="F148" s="12">
        <v>22</v>
      </c>
    </row>
    <row r="149" spans="1:6" x14ac:dyDescent="0.25">
      <c r="A149" s="13" t="s">
        <v>91</v>
      </c>
      <c r="B149" s="7">
        <v>0</v>
      </c>
      <c r="C149" s="7"/>
      <c r="D149" s="7">
        <v>100</v>
      </c>
      <c r="E149" s="7">
        <v>15</v>
      </c>
      <c r="F149" s="14">
        <v>19</v>
      </c>
    </row>
    <row r="150" spans="1:6" x14ac:dyDescent="0.25">
      <c r="A150" s="11" t="s">
        <v>178</v>
      </c>
      <c r="B150" s="6">
        <v>63</v>
      </c>
      <c r="C150" s="6">
        <v>187</v>
      </c>
      <c r="D150" s="6">
        <v>3</v>
      </c>
      <c r="E150" s="6"/>
      <c r="F150" s="12">
        <v>17</v>
      </c>
    </row>
    <row r="151" spans="1:6" x14ac:dyDescent="0.25">
      <c r="A151" s="13" t="s">
        <v>117</v>
      </c>
      <c r="B151" s="7">
        <v>0</v>
      </c>
      <c r="C151" s="7">
        <v>14</v>
      </c>
      <c r="D151" s="7">
        <v>10</v>
      </c>
      <c r="E151" s="7">
        <v>2</v>
      </c>
      <c r="F151" s="14">
        <v>14</v>
      </c>
    </row>
    <row r="152" spans="1:6" x14ac:dyDescent="0.25">
      <c r="A152" s="11" t="s">
        <v>177</v>
      </c>
      <c r="B152" s="6">
        <v>0</v>
      </c>
      <c r="C152" s="6">
        <v>20</v>
      </c>
      <c r="D152" s="6"/>
      <c r="E152" s="6"/>
      <c r="F152" s="12">
        <v>13</v>
      </c>
    </row>
    <row r="153" spans="1:6" x14ac:dyDescent="0.25">
      <c r="A153" s="13" t="s">
        <v>78</v>
      </c>
      <c r="B153" s="7">
        <v>3</v>
      </c>
      <c r="C153" s="7">
        <v>5</v>
      </c>
      <c r="D153" s="7">
        <v>10</v>
      </c>
      <c r="E153" s="7"/>
      <c r="F153" s="14">
        <v>11</v>
      </c>
    </row>
    <row r="154" spans="1:6" x14ac:dyDescent="0.25">
      <c r="A154" s="11" t="s">
        <v>107</v>
      </c>
      <c r="B154" s="6">
        <v>42</v>
      </c>
      <c r="C154" s="6">
        <v>43</v>
      </c>
      <c r="D154" s="6">
        <v>68</v>
      </c>
      <c r="E154" s="6">
        <v>325</v>
      </c>
      <c r="F154" s="12">
        <v>11</v>
      </c>
    </row>
    <row r="155" spans="1:6" x14ac:dyDescent="0.25">
      <c r="A155" s="13" t="s">
        <v>126</v>
      </c>
      <c r="B155" s="7">
        <v>0</v>
      </c>
      <c r="C155" s="7"/>
      <c r="D155" s="7">
        <v>236</v>
      </c>
      <c r="E155" s="7">
        <v>5</v>
      </c>
      <c r="F155" s="14">
        <v>11</v>
      </c>
    </row>
    <row r="156" spans="1:6" x14ac:dyDescent="0.25">
      <c r="A156" s="11" t="s">
        <v>130</v>
      </c>
      <c r="B156" s="6">
        <v>87</v>
      </c>
      <c r="C156" s="6">
        <v>164</v>
      </c>
      <c r="D156" s="6">
        <v>24</v>
      </c>
      <c r="E156" s="6">
        <v>127</v>
      </c>
      <c r="F156" s="12">
        <v>11</v>
      </c>
    </row>
    <row r="157" spans="1:6" x14ac:dyDescent="0.25">
      <c r="A157" s="13" t="s">
        <v>176</v>
      </c>
      <c r="B157" s="7">
        <v>0</v>
      </c>
      <c r="C157" s="7"/>
      <c r="D157" s="7">
        <v>2</v>
      </c>
      <c r="E157" s="7">
        <v>15</v>
      </c>
      <c r="F157" s="14">
        <v>10</v>
      </c>
    </row>
    <row r="158" spans="1:6" x14ac:dyDescent="0.25">
      <c r="A158" s="11" t="s">
        <v>133</v>
      </c>
      <c r="B158" s="6">
        <v>113</v>
      </c>
      <c r="C158" s="6"/>
      <c r="D158" s="6"/>
      <c r="E158" s="6">
        <v>23</v>
      </c>
      <c r="F158" s="12">
        <v>10</v>
      </c>
    </row>
    <row r="159" spans="1:6" x14ac:dyDescent="0.25">
      <c r="A159" s="13" t="s">
        <v>175</v>
      </c>
      <c r="B159" s="7">
        <v>0</v>
      </c>
      <c r="C159" s="7"/>
      <c r="D159" s="7"/>
      <c r="E159" s="7">
        <v>2</v>
      </c>
      <c r="F159" s="14">
        <v>9</v>
      </c>
    </row>
    <row r="160" spans="1:6" x14ac:dyDescent="0.25">
      <c r="A160" s="11" t="s">
        <v>174</v>
      </c>
      <c r="B160" s="6">
        <v>0</v>
      </c>
      <c r="C160" s="6">
        <v>7</v>
      </c>
      <c r="D160" s="6">
        <v>3</v>
      </c>
      <c r="E160" s="6"/>
      <c r="F160" s="12">
        <v>6</v>
      </c>
    </row>
    <row r="161" spans="1:6" x14ac:dyDescent="0.25">
      <c r="A161" s="13" t="s">
        <v>173</v>
      </c>
      <c r="B161" s="7">
        <v>9</v>
      </c>
      <c r="C161" s="7"/>
      <c r="D161" s="7"/>
      <c r="E161" s="7">
        <v>18</v>
      </c>
      <c r="F161" s="14">
        <v>6</v>
      </c>
    </row>
    <row r="162" spans="1:6" x14ac:dyDescent="0.25">
      <c r="A162" s="11" t="s">
        <v>110</v>
      </c>
      <c r="B162" s="6">
        <v>0</v>
      </c>
      <c r="C162" s="6">
        <v>3</v>
      </c>
      <c r="D162" s="6"/>
      <c r="E162" s="6">
        <v>13</v>
      </c>
      <c r="F162" s="12">
        <v>6</v>
      </c>
    </row>
    <row r="163" spans="1:6" x14ac:dyDescent="0.25">
      <c r="A163" s="13" t="s">
        <v>172</v>
      </c>
      <c r="B163" s="7">
        <v>0</v>
      </c>
      <c r="C163" s="7"/>
      <c r="D163" s="7"/>
      <c r="E163" s="7"/>
      <c r="F163" s="14">
        <v>5</v>
      </c>
    </row>
    <row r="164" spans="1:6" x14ac:dyDescent="0.25">
      <c r="A164" s="11" t="s">
        <v>106</v>
      </c>
      <c r="B164" s="6">
        <v>9</v>
      </c>
      <c r="C164" s="6"/>
      <c r="D164" s="6"/>
      <c r="E164" s="6"/>
      <c r="F164" s="12">
        <v>5</v>
      </c>
    </row>
    <row r="165" spans="1:6" x14ac:dyDescent="0.25">
      <c r="A165" s="13" t="s">
        <v>171</v>
      </c>
      <c r="B165" s="7">
        <v>0</v>
      </c>
      <c r="C165" s="7">
        <v>36</v>
      </c>
      <c r="D165" s="7"/>
      <c r="E165" s="7"/>
      <c r="F165" s="14">
        <v>5</v>
      </c>
    </row>
    <row r="166" spans="1:6" x14ac:dyDescent="0.25">
      <c r="A166" s="11" t="s">
        <v>170</v>
      </c>
      <c r="B166" s="6">
        <v>0</v>
      </c>
      <c r="C166" s="6"/>
      <c r="D166" s="6">
        <v>15</v>
      </c>
      <c r="E166" s="6">
        <v>16</v>
      </c>
      <c r="F166" s="12">
        <v>5</v>
      </c>
    </row>
    <row r="167" spans="1:6" x14ac:dyDescent="0.25">
      <c r="A167" s="13" t="s">
        <v>114</v>
      </c>
      <c r="B167" s="7">
        <v>0</v>
      </c>
      <c r="C167" s="7"/>
      <c r="D167" s="7"/>
      <c r="E167" s="7"/>
      <c r="F167" s="14">
        <v>4</v>
      </c>
    </row>
    <row r="168" spans="1:6" x14ac:dyDescent="0.25">
      <c r="A168" s="11" t="s">
        <v>169</v>
      </c>
      <c r="B168" s="6">
        <v>0</v>
      </c>
      <c r="C168" s="6"/>
      <c r="D168" s="6"/>
      <c r="E168" s="6"/>
      <c r="F168" s="12">
        <v>3</v>
      </c>
    </row>
    <row r="169" spans="1:6" x14ac:dyDescent="0.25">
      <c r="A169" s="13" t="s">
        <v>168</v>
      </c>
      <c r="B169" s="7">
        <v>6</v>
      </c>
      <c r="C169" s="7"/>
      <c r="D169" s="7">
        <v>244</v>
      </c>
      <c r="E169" s="7"/>
      <c r="F169" s="14">
        <v>3</v>
      </c>
    </row>
    <row r="170" spans="1:6" x14ac:dyDescent="0.25">
      <c r="A170" s="11" t="s">
        <v>167</v>
      </c>
      <c r="B170" s="6">
        <v>0</v>
      </c>
      <c r="C170" s="6">
        <v>6</v>
      </c>
      <c r="D170" s="6">
        <v>70</v>
      </c>
      <c r="E170" s="6">
        <v>32</v>
      </c>
      <c r="F170" s="12">
        <v>3</v>
      </c>
    </row>
    <row r="171" spans="1:6" x14ac:dyDescent="0.25">
      <c r="A171" s="13" t="s">
        <v>166</v>
      </c>
      <c r="B171" s="7">
        <v>106</v>
      </c>
      <c r="C171" s="7">
        <v>6</v>
      </c>
      <c r="D171" s="7">
        <v>60</v>
      </c>
      <c r="E171" s="7"/>
      <c r="F171" s="14">
        <v>3</v>
      </c>
    </row>
    <row r="172" spans="1:6" x14ac:dyDescent="0.25">
      <c r="A172" s="11" t="s">
        <v>128</v>
      </c>
      <c r="B172" s="6">
        <v>4</v>
      </c>
      <c r="C172" s="6">
        <v>25</v>
      </c>
      <c r="D172" s="6">
        <v>8</v>
      </c>
      <c r="E172" s="6"/>
      <c r="F172" s="12">
        <v>3</v>
      </c>
    </row>
    <row r="173" spans="1:6" x14ac:dyDescent="0.25">
      <c r="A173" s="13" t="s">
        <v>165</v>
      </c>
      <c r="B173" s="7">
        <v>0</v>
      </c>
      <c r="C173" s="7">
        <v>6</v>
      </c>
      <c r="D173" s="7"/>
      <c r="E173" s="7"/>
      <c r="F173" s="14">
        <v>3</v>
      </c>
    </row>
    <row r="174" spans="1:6" x14ac:dyDescent="0.25">
      <c r="A174" s="11" t="s">
        <v>164</v>
      </c>
      <c r="B174" s="6">
        <v>0</v>
      </c>
      <c r="C174" s="6"/>
      <c r="D174" s="6"/>
      <c r="E174" s="6">
        <v>7</v>
      </c>
      <c r="F174" s="12">
        <v>3</v>
      </c>
    </row>
    <row r="175" spans="1:6" x14ac:dyDescent="0.25">
      <c r="A175" s="13" t="s">
        <v>163</v>
      </c>
      <c r="B175" s="7">
        <v>0</v>
      </c>
      <c r="C175" s="7"/>
      <c r="D175" s="7"/>
      <c r="E175" s="7"/>
      <c r="F175" s="14">
        <v>2</v>
      </c>
    </row>
    <row r="176" spans="1:6" x14ac:dyDescent="0.25">
      <c r="A176" s="11" t="s">
        <v>118</v>
      </c>
      <c r="B176" s="6">
        <v>11</v>
      </c>
      <c r="C176" s="6">
        <v>14</v>
      </c>
      <c r="D176" s="6">
        <v>78</v>
      </c>
      <c r="E176" s="6"/>
      <c r="F176" s="12">
        <v>2</v>
      </c>
    </row>
    <row r="177" spans="1:6" x14ac:dyDescent="0.25">
      <c r="A177" s="13" t="s">
        <v>162</v>
      </c>
      <c r="B177" s="7">
        <v>0</v>
      </c>
      <c r="C177" s="7"/>
      <c r="D177" s="7"/>
      <c r="E177" s="7"/>
      <c r="F177" s="14">
        <v>2</v>
      </c>
    </row>
    <row r="178" spans="1:6" x14ac:dyDescent="0.25">
      <c r="A178" s="11" t="s">
        <v>112</v>
      </c>
      <c r="B178" s="6">
        <v>2</v>
      </c>
      <c r="C178" s="6"/>
      <c r="D178" s="6">
        <v>13</v>
      </c>
      <c r="E178" s="6"/>
      <c r="F178" s="12"/>
    </row>
    <row r="179" spans="1:6" x14ac:dyDescent="0.25">
      <c r="A179" s="13" t="s">
        <v>161</v>
      </c>
      <c r="B179" s="7">
        <v>9</v>
      </c>
      <c r="C179" s="7">
        <v>129</v>
      </c>
      <c r="D179" s="7">
        <v>48</v>
      </c>
      <c r="E179" s="7">
        <v>6</v>
      </c>
      <c r="F179" s="14"/>
    </row>
    <row r="180" spans="1:6" x14ac:dyDescent="0.25">
      <c r="A180" s="11" t="s">
        <v>160</v>
      </c>
      <c r="B180" s="6">
        <v>0</v>
      </c>
      <c r="C180" s="6">
        <v>6</v>
      </c>
      <c r="D180" s="6"/>
      <c r="E180" s="6"/>
      <c r="F180" s="12"/>
    </row>
    <row r="181" spans="1:6" x14ac:dyDescent="0.25">
      <c r="A181" s="13" t="s">
        <v>159</v>
      </c>
      <c r="B181" s="7">
        <v>3</v>
      </c>
      <c r="C181" s="7"/>
      <c r="D181" s="7"/>
      <c r="E181" s="7"/>
      <c r="F181" s="14"/>
    </row>
    <row r="182" spans="1:6" x14ac:dyDescent="0.25">
      <c r="A182" s="11" t="s">
        <v>158</v>
      </c>
      <c r="B182" s="6">
        <v>0</v>
      </c>
      <c r="C182" s="6"/>
      <c r="D182" s="6"/>
      <c r="E182" s="6">
        <v>3</v>
      </c>
      <c r="F182" s="12"/>
    </row>
    <row r="183" spans="1:6" x14ac:dyDescent="0.25">
      <c r="A183" s="13" t="s">
        <v>157</v>
      </c>
      <c r="B183" s="7">
        <v>0</v>
      </c>
      <c r="C183" s="7">
        <v>3</v>
      </c>
      <c r="D183" s="7">
        <v>4</v>
      </c>
      <c r="E183" s="7"/>
      <c r="F183" s="14"/>
    </row>
    <row r="184" spans="1:6" x14ac:dyDescent="0.25">
      <c r="A184" s="11" t="s">
        <v>156</v>
      </c>
      <c r="B184" s="6">
        <v>0</v>
      </c>
      <c r="C184" s="6">
        <v>10</v>
      </c>
      <c r="D184" s="6"/>
      <c r="E184" s="6">
        <v>3</v>
      </c>
      <c r="F184" s="12"/>
    </row>
    <row r="185" spans="1:6" x14ac:dyDescent="0.25">
      <c r="A185" s="13" t="s">
        <v>155</v>
      </c>
      <c r="B185" s="7">
        <v>0</v>
      </c>
      <c r="C185" s="7">
        <v>118</v>
      </c>
      <c r="D185" s="7"/>
      <c r="E185" s="7"/>
      <c r="F185" s="14"/>
    </row>
    <row r="186" spans="1:6" x14ac:dyDescent="0.25">
      <c r="A186" s="11" t="s">
        <v>48</v>
      </c>
      <c r="B186" s="6">
        <v>13</v>
      </c>
      <c r="C186" s="6">
        <v>5</v>
      </c>
      <c r="D186" s="6"/>
      <c r="E186" s="6">
        <v>33</v>
      </c>
      <c r="F186" s="12"/>
    </row>
    <row r="187" spans="1:6" x14ac:dyDescent="0.25">
      <c r="A187" s="13" t="s">
        <v>96</v>
      </c>
      <c r="B187" s="7">
        <v>0</v>
      </c>
      <c r="C187" s="7"/>
      <c r="D187" s="7">
        <v>269</v>
      </c>
      <c r="E187" s="7"/>
      <c r="F187" s="14"/>
    </row>
    <row r="188" spans="1:6" x14ac:dyDescent="0.25">
      <c r="A188" s="11" t="s">
        <v>154</v>
      </c>
      <c r="B188" s="6">
        <v>73</v>
      </c>
      <c r="C188" s="6"/>
      <c r="D188" s="6">
        <v>14</v>
      </c>
      <c r="E188" s="6">
        <v>43</v>
      </c>
      <c r="F188" s="12"/>
    </row>
    <row r="189" spans="1:6" x14ac:dyDescent="0.25">
      <c r="A189" s="13" t="s">
        <v>153</v>
      </c>
      <c r="B189" s="7">
        <v>0</v>
      </c>
      <c r="C189" s="7"/>
      <c r="D189" s="7">
        <v>3</v>
      </c>
      <c r="E189" s="7">
        <v>2</v>
      </c>
      <c r="F189" s="14"/>
    </row>
    <row r="190" spans="1:6" x14ac:dyDescent="0.25">
      <c r="A190" s="11" t="s">
        <v>152</v>
      </c>
      <c r="B190" s="6">
        <v>0</v>
      </c>
      <c r="C190" s="6"/>
      <c r="D190" s="6">
        <v>5</v>
      </c>
      <c r="E190" s="6"/>
      <c r="F190" s="12"/>
    </row>
    <row r="191" spans="1:6" x14ac:dyDescent="0.25">
      <c r="A191" s="13" t="s">
        <v>151</v>
      </c>
      <c r="B191" s="7">
        <v>0</v>
      </c>
      <c r="C191" s="7"/>
      <c r="D191" s="7">
        <v>9</v>
      </c>
      <c r="E191" s="7">
        <v>3</v>
      </c>
      <c r="F191" s="14"/>
    </row>
    <row r="192" spans="1:6" x14ac:dyDescent="0.25">
      <c r="A192" s="11" t="s">
        <v>150</v>
      </c>
      <c r="B192" s="6">
        <v>0</v>
      </c>
      <c r="C192" s="6">
        <v>84</v>
      </c>
      <c r="D192" s="6"/>
      <c r="E192" s="6"/>
      <c r="F192" s="12"/>
    </row>
    <row r="193" spans="1:6" x14ac:dyDescent="0.25">
      <c r="A193" s="13" t="s">
        <v>149</v>
      </c>
      <c r="B193" s="7">
        <v>3</v>
      </c>
      <c r="C193" s="7"/>
      <c r="D193" s="7"/>
      <c r="E193" s="7"/>
      <c r="F193" s="14"/>
    </row>
    <row r="194" spans="1:6" x14ac:dyDescent="0.25">
      <c r="A194" s="11" t="s">
        <v>148</v>
      </c>
      <c r="B194" s="6">
        <v>5</v>
      </c>
      <c r="C194" s="6"/>
      <c r="D194" s="6"/>
      <c r="E194" s="6"/>
      <c r="F194" s="12"/>
    </row>
    <row r="195" spans="1:6" x14ac:dyDescent="0.25">
      <c r="A195" s="13" t="s">
        <v>147</v>
      </c>
      <c r="B195" s="7">
        <v>36</v>
      </c>
      <c r="C195" s="7">
        <v>7</v>
      </c>
      <c r="D195" s="7">
        <v>53</v>
      </c>
      <c r="E195" s="7">
        <v>20</v>
      </c>
      <c r="F195" s="14"/>
    </row>
    <row r="196" spans="1:6" x14ac:dyDescent="0.25">
      <c r="A196" s="11" t="s">
        <v>146</v>
      </c>
      <c r="B196" s="6">
        <v>0</v>
      </c>
      <c r="C196" s="6"/>
      <c r="D196" s="6">
        <v>21</v>
      </c>
      <c r="E196" s="6">
        <v>14</v>
      </c>
      <c r="F196" s="12"/>
    </row>
    <row r="197" spans="1:6" x14ac:dyDescent="0.25">
      <c r="A197" s="13" t="s">
        <v>145</v>
      </c>
      <c r="B197" s="7">
        <v>0</v>
      </c>
      <c r="C197" s="7">
        <v>5</v>
      </c>
      <c r="D197" s="7">
        <v>26</v>
      </c>
      <c r="E197" s="7"/>
      <c r="F197" s="14"/>
    </row>
    <row r="198" spans="1:6" x14ac:dyDescent="0.25">
      <c r="A198" s="11" t="s">
        <v>132</v>
      </c>
      <c r="B198" s="6">
        <v>0</v>
      </c>
      <c r="C198" s="6">
        <v>8</v>
      </c>
      <c r="D198" s="6"/>
      <c r="E198" s="6"/>
      <c r="F198" s="12"/>
    </row>
    <row r="199" spans="1:6" x14ac:dyDescent="0.25">
      <c r="A199" s="13" t="s">
        <v>144</v>
      </c>
      <c r="B199" s="7">
        <v>28</v>
      </c>
      <c r="C199" s="7">
        <v>20</v>
      </c>
      <c r="D199" s="7">
        <v>23</v>
      </c>
      <c r="E199" s="7">
        <v>16</v>
      </c>
      <c r="F199" s="14"/>
    </row>
    <row r="200" spans="1:6" x14ac:dyDescent="0.25">
      <c r="A200" s="11" t="s">
        <v>143</v>
      </c>
      <c r="B200" s="6">
        <v>0</v>
      </c>
      <c r="C200" s="6"/>
      <c r="D200" s="6"/>
      <c r="E200" s="6">
        <v>117</v>
      </c>
      <c r="F200" s="12"/>
    </row>
    <row r="201" spans="1:6" x14ac:dyDescent="0.25">
      <c r="A201" s="13" t="s">
        <v>108</v>
      </c>
      <c r="B201" s="7">
        <v>0</v>
      </c>
      <c r="C201" s="7"/>
      <c r="D201" s="7">
        <v>4</v>
      </c>
      <c r="E201" s="7">
        <v>75</v>
      </c>
      <c r="F201" s="14"/>
    </row>
    <row r="202" spans="1:6" x14ac:dyDescent="0.25">
      <c r="A202" s="11" t="s">
        <v>90</v>
      </c>
      <c r="B202" s="6">
        <v>0</v>
      </c>
      <c r="C202" s="6"/>
      <c r="D202" s="6">
        <v>5</v>
      </c>
      <c r="E202" s="6"/>
      <c r="F202" s="12"/>
    </row>
    <row r="203" spans="1:6" x14ac:dyDescent="0.25">
      <c r="A203" s="13" t="s">
        <v>142</v>
      </c>
      <c r="B203" s="7">
        <v>97</v>
      </c>
      <c r="C203" s="7"/>
      <c r="D203" s="7"/>
      <c r="E203" s="7"/>
      <c r="F203" s="14"/>
    </row>
    <row r="204" spans="1:6" x14ac:dyDescent="0.25">
      <c r="A204" s="11" t="s">
        <v>141</v>
      </c>
      <c r="B204" s="6">
        <v>0</v>
      </c>
      <c r="C204" s="6"/>
      <c r="D204" s="6">
        <v>35</v>
      </c>
      <c r="E204" s="6"/>
      <c r="F204" s="12"/>
    </row>
    <row r="205" spans="1:6" x14ac:dyDescent="0.25">
      <c r="A205" s="20" t="s">
        <v>140</v>
      </c>
      <c r="B205" s="19">
        <v>220</v>
      </c>
      <c r="C205" s="19">
        <v>190</v>
      </c>
      <c r="D205" s="19">
        <v>32</v>
      </c>
      <c r="E205" s="19">
        <v>45</v>
      </c>
      <c r="F205" s="18"/>
    </row>
  </sheetData>
  <mergeCells count="2">
    <mergeCell ref="A1:F1"/>
    <mergeCell ref="A2:F2"/>
  </mergeCells>
  <hyperlinks>
    <hyperlink ref="A4" r:id="rId1" display="http://www.census.gov/" xr:uid="{21449BEF-E1E0-4CC3-BEAC-3104571A8376}"/>
    <hyperlink ref="A5" r:id="rId2" display="http://comtrade.un.org/" xr:uid="{6B16A7D1-47F5-4B31-BFC0-3677BA0096AC}"/>
  </hyperlinks>
  <pageMargins left="0.78740157499999996" right="0.78740157499999996" top="0.984251969" bottom="0.984251969" header="0.4921259845" footer="0.492125984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1E906-D130-49EC-964E-C9FBBD24A06A}">
  <dimension ref="A1:F71"/>
  <sheetViews>
    <sheetView showGridLines="0" topLeftCell="A37" workbookViewId="0">
      <selection activeCell="A15" sqref="A15:F71"/>
    </sheetView>
  </sheetViews>
  <sheetFormatPr baseColWidth="10" defaultRowHeight="15" x14ac:dyDescent="0.25"/>
  <cols>
    <col min="1" max="1" width="45.7109375" bestFit="1" customWidth="1"/>
    <col min="2" max="6" width="16.5703125" bestFit="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208</v>
      </c>
      <c r="B2" s="2"/>
      <c r="C2" s="2"/>
      <c r="D2" s="2"/>
      <c r="E2" s="2"/>
      <c r="F2" s="2"/>
    </row>
    <row r="3" spans="1:6" x14ac:dyDescent="0.25">
      <c r="A3" s="3"/>
    </row>
    <row r="4" spans="1:6" ht="30" x14ac:dyDescent="0.25">
      <c r="A4" s="5" t="s">
        <v>2</v>
      </c>
    </row>
    <row r="5" spans="1:6" ht="30" x14ac:dyDescent="0.25">
      <c r="A5" s="5" t="s">
        <v>3</v>
      </c>
    </row>
    <row r="6" spans="1:6" x14ac:dyDescent="0.25">
      <c r="A6" s="3"/>
    </row>
    <row r="7" spans="1:6" x14ac:dyDescent="0.25">
      <c r="A7" s="3"/>
    </row>
    <row r="8" spans="1:6" x14ac:dyDescent="0.25">
      <c r="A8" s="3"/>
    </row>
    <row r="9" spans="1:6" x14ac:dyDescent="0.25">
      <c r="A9" s="3"/>
    </row>
    <row r="10" spans="1:6" x14ac:dyDescent="0.25">
      <c r="A10" s="3"/>
    </row>
    <row r="11" spans="1:6" x14ac:dyDescent="0.25">
      <c r="A11" s="3"/>
    </row>
    <row r="12" spans="1:6" x14ac:dyDescent="0.25">
      <c r="A12" s="3"/>
    </row>
    <row r="13" spans="1:6" x14ac:dyDescent="0.25">
      <c r="A13" s="4" t="s">
        <v>4</v>
      </c>
    </row>
    <row r="14" spans="1:6" x14ac:dyDescent="0.25">
      <c r="A14" s="3"/>
    </row>
    <row r="15" spans="1:6" x14ac:dyDescent="0.25">
      <c r="A15" s="8" t="s">
        <v>5</v>
      </c>
      <c r="B15" s="9" t="s">
        <v>6</v>
      </c>
      <c r="C15" s="9" t="s">
        <v>7</v>
      </c>
      <c r="D15" s="9" t="s">
        <v>8</v>
      </c>
      <c r="E15" s="9" t="s">
        <v>9</v>
      </c>
      <c r="F15" s="10" t="s">
        <v>10</v>
      </c>
    </row>
    <row r="16" spans="1:6" x14ac:dyDescent="0.25">
      <c r="A16" s="11" t="s">
        <v>11</v>
      </c>
      <c r="B16" s="6">
        <v>6965058</v>
      </c>
      <c r="C16" s="6">
        <v>11641586</v>
      </c>
      <c r="D16" s="6">
        <v>15327815</v>
      </c>
      <c r="E16" s="6">
        <v>11832958</v>
      </c>
      <c r="F16" s="12">
        <v>11068097</v>
      </c>
    </row>
    <row r="17" spans="1:6" x14ac:dyDescent="0.25">
      <c r="A17" s="13" t="s">
        <v>12</v>
      </c>
      <c r="B17" s="7">
        <v>4531604</v>
      </c>
      <c r="C17" s="7">
        <v>7624104</v>
      </c>
      <c r="D17" s="7">
        <v>8994437</v>
      </c>
      <c r="E17" s="7">
        <v>7569199</v>
      </c>
      <c r="F17" s="14">
        <v>7824369</v>
      </c>
    </row>
    <row r="18" spans="1:6" x14ac:dyDescent="0.25">
      <c r="A18" s="11" t="s">
        <v>38</v>
      </c>
      <c r="B18" s="6">
        <v>852281</v>
      </c>
      <c r="C18" s="6">
        <v>1353535</v>
      </c>
      <c r="D18" s="6">
        <v>1868822</v>
      </c>
      <c r="E18" s="6">
        <v>1575644</v>
      </c>
      <c r="F18" s="12">
        <v>1216089</v>
      </c>
    </row>
    <row r="19" spans="1:6" x14ac:dyDescent="0.25">
      <c r="A19" s="13" t="s">
        <v>44</v>
      </c>
      <c r="B19" s="7">
        <v>305718</v>
      </c>
      <c r="C19" s="7">
        <v>323168</v>
      </c>
      <c r="D19" s="7">
        <v>588997</v>
      </c>
      <c r="E19" s="7">
        <v>450808</v>
      </c>
      <c r="F19" s="14">
        <v>478261</v>
      </c>
    </row>
    <row r="20" spans="1:6" x14ac:dyDescent="0.25">
      <c r="A20" s="11" t="s">
        <v>98</v>
      </c>
      <c r="B20" s="6">
        <v>179425</v>
      </c>
      <c r="C20" s="6">
        <v>547434</v>
      </c>
      <c r="D20" s="6">
        <v>936440</v>
      </c>
      <c r="E20" s="6">
        <v>409719</v>
      </c>
      <c r="F20" s="12">
        <v>364660</v>
      </c>
    </row>
    <row r="21" spans="1:6" x14ac:dyDescent="0.25">
      <c r="A21" s="13" t="s">
        <v>25</v>
      </c>
      <c r="B21" s="7">
        <v>235056</v>
      </c>
      <c r="C21" s="7">
        <v>335760</v>
      </c>
      <c r="D21" s="7">
        <v>276666</v>
      </c>
      <c r="E21" s="7">
        <v>396022</v>
      </c>
      <c r="F21" s="14">
        <v>322768</v>
      </c>
    </row>
    <row r="22" spans="1:6" x14ac:dyDescent="0.25">
      <c r="A22" s="11" t="s">
        <v>29</v>
      </c>
      <c r="B22" s="6">
        <v>155532</v>
      </c>
      <c r="C22" s="6">
        <v>323048</v>
      </c>
      <c r="D22" s="6">
        <v>701469</v>
      </c>
      <c r="E22" s="6">
        <v>580438</v>
      </c>
      <c r="F22" s="12">
        <v>227952</v>
      </c>
    </row>
    <row r="23" spans="1:6" x14ac:dyDescent="0.25">
      <c r="A23" s="13" t="s">
        <v>26</v>
      </c>
      <c r="B23" s="7">
        <v>170734</v>
      </c>
      <c r="C23" s="7">
        <v>152925</v>
      </c>
      <c r="D23" s="7">
        <v>493374</v>
      </c>
      <c r="E23" s="7">
        <v>132642</v>
      </c>
      <c r="F23" s="14">
        <v>185321</v>
      </c>
    </row>
    <row r="24" spans="1:6" x14ac:dyDescent="0.25">
      <c r="A24" s="11" t="s">
        <v>134</v>
      </c>
      <c r="B24" s="6">
        <v>184943</v>
      </c>
      <c r="C24" s="6">
        <v>238160</v>
      </c>
      <c r="D24" s="6">
        <v>394267</v>
      </c>
      <c r="E24" s="6">
        <v>292518</v>
      </c>
      <c r="F24" s="12">
        <v>180844</v>
      </c>
    </row>
    <row r="25" spans="1:6" x14ac:dyDescent="0.25">
      <c r="A25" s="13" t="s">
        <v>31</v>
      </c>
      <c r="B25" s="7">
        <v>26209</v>
      </c>
      <c r="C25" s="7">
        <v>26463</v>
      </c>
      <c r="D25" s="7">
        <v>38691</v>
      </c>
      <c r="E25" s="7">
        <v>81060</v>
      </c>
      <c r="F25" s="14">
        <v>93665</v>
      </c>
    </row>
    <row r="26" spans="1:6" x14ac:dyDescent="0.25">
      <c r="A26" s="11" t="s">
        <v>14</v>
      </c>
      <c r="B26" s="6">
        <v>2129</v>
      </c>
      <c r="C26" s="6">
        <v>50355</v>
      </c>
      <c r="D26" s="6">
        <v>81045</v>
      </c>
      <c r="E26" s="6">
        <v>109373</v>
      </c>
      <c r="F26" s="12">
        <v>63025</v>
      </c>
    </row>
    <row r="27" spans="1:6" x14ac:dyDescent="0.25">
      <c r="A27" s="13" t="s">
        <v>15</v>
      </c>
      <c r="B27" s="7">
        <v>23672</v>
      </c>
      <c r="C27" s="7">
        <v>46827</v>
      </c>
      <c r="D27" s="7">
        <v>81532</v>
      </c>
      <c r="E27" s="7">
        <v>49860</v>
      </c>
      <c r="F27" s="14">
        <v>24679</v>
      </c>
    </row>
    <row r="28" spans="1:6" x14ac:dyDescent="0.25">
      <c r="A28" s="11" t="s">
        <v>13</v>
      </c>
      <c r="B28" s="6">
        <v>0</v>
      </c>
      <c r="C28" s="6">
        <v>3</v>
      </c>
      <c r="D28" s="6">
        <v>105085</v>
      </c>
      <c r="E28" s="6">
        <v>258</v>
      </c>
      <c r="F28" s="12">
        <v>15594</v>
      </c>
    </row>
    <row r="29" spans="1:6" x14ac:dyDescent="0.25">
      <c r="A29" s="13" t="s">
        <v>61</v>
      </c>
      <c r="B29" s="7">
        <v>12765</v>
      </c>
      <c r="C29" s="7">
        <v>2425</v>
      </c>
      <c r="D29" s="7">
        <v>5262</v>
      </c>
      <c r="E29" s="7">
        <v>39132</v>
      </c>
      <c r="F29" s="14">
        <v>14890</v>
      </c>
    </row>
    <row r="30" spans="1:6" x14ac:dyDescent="0.25">
      <c r="A30" s="11" t="s">
        <v>34</v>
      </c>
      <c r="B30" s="6">
        <v>3608</v>
      </c>
      <c r="C30" s="6">
        <v>8681</v>
      </c>
      <c r="D30" s="6">
        <v>13786</v>
      </c>
      <c r="E30" s="6">
        <v>10087</v>
      </c>
      <c r="F30" s="12">
        <v>9973</v>
      </c>
    </row>
    <row r="31" spans="1:6" x14ac:dyDescent="0.25">
      <c r="A31" s="13" t="s">
        <v>23</v>
      </c>
      <c r="B31" s="7">
        <v>2936</v>
      </c>
      <c r="C31" s="7">
        <v>3503</v>
      </c>
      <c r="D31" s="7">
        <v>5315</v>
      </c>
      <c r="E31" s="7">
        <v>7703</v>
      </c>
      <c r="F31" s="14">
        <v>7179</v>
      </c>
    </row>
    <row r="32" spans="1:6" x14ac:dyDescent="0.25">
      <c r="A32" s="11" t="s">
        <v>49</v>
      </c>
      <c r="B32" s="6">
        <v>2011</v>
      </c>
      <c r="C32" s="6">
        <v>3327</v>
      </c>
      <c r="D32" s="6">
        <v>6981</v>
      </c>
      <c r="E32" s="6">
        <v>2707</v>
      </c>
      <c r="F32" s="12">
        <v>6102</v>
      </c>
    </row>
    <row r="33" spans="1:6" x14ac:dyDescent="0.25">
      <c r="A33" s="13" t="s">
        <v>20</v>
      </c>
      <c r="B33" s="7">
        <v>3479</v>
      </c>
      <c r="C33" s="7">
        <v>2777</v>
      </c>
      <c r="D33" s="7">
        <v>4933</v>
      </c>
      <c r="E33" s="7">
        <v>6386</v>
      </c>
      <c r="F33" s="14">
        <v>6091</v>
      </c>
    </row>
    <row r="34" spans="1:6" x14ac:dyDescent="0.25">
      <c r="A34" s="11" t="s">
        <v>42</v>
      </c>
      <c r="B34" s="6">
        <v>637</v>
      </c>
      <c r="C34" s="6">
        <v>2025</v>
      </c>
      <c r="D34" s="6">
        <v>22025</v>
      </c>
      <c r="E34" s="6">
        <v>15006</v>
      </c>
      <c r="F34" s="12">
        <v>5356</v>
      </c>
    </row>
    <row r="35" spans="1:6" x14ac:dyDescent="0.25">
      <c r="A35" s="13" t="s">
        <v>43</v>
      </c>
      <c r="B35" s="7">
        <v>0</v>
      </c>
      <c r="C35" s="7"/>
      <c r="D35" s="7">
        <v>2164</v>
      </c>
      <c r="E35" s="7">
        <v>346</v>
      </c>
      <c r="F35" s="14">
        <v>4244</v>
      </c>
    </row>
    <row r="36" spans="1:6" x14ac:dyDescent="0.25">
      <c r="A36" s="11" t="s">
        <v>16</v>
      </c>
      <c r="B36" s="6">
        <v>7209</v>
      </c>
      <c r="C36" s="6">
        <v>13322</v>
      </c>
      <c r="D36" s="6">
        <v>14402</v>
      </c>
      <c r="E36" s="6">
        <v>8318</v>
      </c>
      <c r="F36" s="12">
        <v>4243</v>
      </c>
    </row>
    <row r="37" spans="1:6" x14ac:dyDescent="0.25">
      <c r="A37" s="13" t="s">
        <v>24</v>
      </c>
      <c r="B37" s="7">
        <v>2840</v>
      </c>
      <c r="C37" s="7">
        <v>7279</v>
      </c>
      <c r="D37" s="7">
        <v>8352</v>
      </c>
      <c r="E37" s="7">
        <v>5201</v>
      </c>
      <c r="F37" s="14">
        <v>3382</v>
      </c>
    </row>
    <row r="38" spans="1:6" x14ac:dyDescent="0.25">
      <c r="A38" s="11" t="s">
        <v>36</v>
      </c>
      <c r="B38" s="6">
        <v>77</v>
      </c>
      <c r="C38" s="6">
        <v>30072</v>
      </c>
      <c r="D38" s="6">
        <v>56923</v>
      </c>
      <c r="E38" s="6">
        <v>7578</v>
      </c>
      <c r="F38" s="12">
        <v>2354</v>
      </c>
    </row>
    <row r="39" spans="1:6" x14ac:dyDescent="0.25">
      <c r="A39" s="13" t="s">
        <v>63</v>
      </c>
      <c r="B39" s="7">
        <v>247221</v>
      </c>
      <c r="C39" s="7">
        <v>522596</v>
      </c>
      <c r="D39" s="7">
        <v>589021</v>
      </c>
      <c r="E39" s="7">
        <v>49986</v>
      </c>
      <c r="F39" s="14">
        <v>1914</v>
      </c>
    </row>
    <row r="40" spans="1:6" x14ac:dyDescent="0.25">
      <c r="A40" s="11" t="s">
        <v>106</v>
      </c>
      <c r="B40" s="6">
        <v>0</v>
      </c>
      <c r="C40" s="6"/>
      <c r="D40" s="6"/>
      <c r="E40" s="6"/>
      <c r="F40" s="12">
        <v>1396</v>
      </c>
    </row>
    <row r="41" spans="1:6" x14ac:dyDescent="0.25">
      <c r="A41" s="13" t="s">
        <v>30</v>
      </c>
      <c r="B41" s="7">
        <v>917</v>
      </c>
      <c r="C41" s="7">
        <v>2489</v>
      </c>
      <c r="D41" s="7">
        <v>6308</v>
      </c>
      <c r="E41" s="7">
        <v>13376</v>
      </c>
      <c r="F41" s="14">
        <v>1002</v>
      </c>
    </row>
    <row r="42" spans="1:6" x14ac:dyDescent="0.25">
      <c r="A42" s="11" t="s">
        <v>27</v>
      </c>
      <c r="B42" s="6">
        <v>1042</v>
      </c>
      <c r="C42" s="6">
        <v>1079</v>
      </c>
      <c r="D42" s="6">
        <v>587</v>
      </c>
      <c r="E42" s="6">
        <v>872</v>
      </c>
      <c r="F42" s="12">
        <v>941</v>
      </c>
    </row>
    <row r="43" spans="1:6" x14ac:dyDescent="0.25">
      <c r="A43" s="13" t="s">
        <v>18</v>
      </c>
      <c r="B43" s="7">
        <v>1045</v>
      </c>
      <c r="C43" s="7">
        <v>374</v>
      </c>
      <c r="D43" s="7">
        <v>922</v>
      </c>
      <c r="E43" s="7">
        <v>3783</v>
      </c>
      <c r="F43" s="14">
        <v>773</v>
      </c>
    </row>
    <row r="44" spans="1:6" x14ac:dyDescent="0.25">
      <c r="A44" s="11" t="s">
        <v>56</v>
      </c>
      <c r="B44" s="6">
        <v>0</v>
      </c>
      <c r="C44" s="6">
        <v>16354</v>
      </c>
      <c r="D44" s="6"/>
      <c r="E44" s="6">
        <v>916</v>
      </c>
      <c r="F44" s="12">
        <v>507</v>
      </c>
    </row>
    <row r="45" spans="1:6" x14ac:dyDescent="0.25">
      <c r="A45" s="13" t="s">
        <v>54</v>
      </c>
      <c r="B45" s="7">
        <v>391</v>
      </c>
      <c r="C45" s="7">
        <v>182</v>
      </c>
      <c r="D45" s="7">
        <v>239</v>
      </c>
      <c r="E45" s="7"/>
      <c r="F45" s="14">
        <v>237</v>
      </c>
    </row>
    <row r="46" spans="1:6" x14ac:dyDescent="0.25">
      <c r="A46" s="11" t="s">
        <v>17</v>
      </c>
      <c r="B46" s="6">
        <v>5</v>
      </c>
      <c r="C46" s="6">
        <v>27</v>
      </c>
      <c r="D46" s="6">
        <v>55</v>
      </c>
      <c r="E46" s="6">
        <v>103</v>
      </c>
      <c r="F46" s="12">
        <v>200</v>
      </c>
    </row>
    <row r="47" spans="1:6" x14ac:dyDescent="0.25">
      <c r="A47" s="13" t="s">
        <v>33</v>
      </c>
      <c r="B47" s="7">
        <v>20</v>
      </c>
      <c r="C47" s="7">
        <v>3</v>
      </c>
      <c r="D47" s="7">
        <v>104</v>
      </c>
      <c r="E47" s="7">
        <v>4</v>
      </c>
      <c r="F47" s="14">
        <v>44</v>
      </c>
    </row>
    <row r="48" spans="1:6" x14ac:dyDescent="0.25">
      <c r="A48" s="11" t="s">
        <v>81</v>
      </c>
      <c r="B48" s="6">
        <v>0</v>
      </c>
      <c r="C48" s="6">
        <v>49</v>
      </c>
      <c r="D48" s="6">
        <v>32</v>
      </c>
      <c r="E48" s="6">
        <v>53</v>
      </c>
      <c r="F48" s="12">
        <v>30</v>
      </c>
    </row>
    <row r="49" spans="1:6" x14ac:dyDescent="0.25">
      <c r="A49" s="13" t="s">
        <v>62</v>
      </c>
      <c r="B49" s="7">
        <v>0</v>
      </c>
      <c r="C49" s="7"/>
      <c r="D49" s="7"/>
      <c r="E49" s="7"/>
      <c r="F49" s="14">
        <v>13</v>
      </c>
    </row>
    <row r="50" spans="1:6" x14ac:dyDescent="0.25">
      <c r="A50" s="11" t="s">
        <v>71</v>
      </c>
      <c r="B50" s="6">
        <v>0</v>
      </c>
      <c r="C50" s="6"/>
      <c r="D50" s="6"/>
      <c r="E50" s="6">
        <v>1178</v>
      </c>
      <c r="F50" s="12"/>
    </row>
    <row r="51" spans="1:6" x14ac:dyDescent="0.25">
      <c r="A51" s="13" t="s">
        <v>53</v>
      </c>
      <c r="B51" s="7">
        <v>0</v>
      </c>
      <c r="C51" s="7">
        <v>6</v>
      </c>
      <c r="D51" s="7">
        <v>25</v>
      </c>
      <c r="E51" s="7"/>
      <c r="F51" s="14"/>
    </row>
    <row r="52" spans="1:6" x14ac:dyDescent="0.25">
      <c r="A52" s="11" t="s">
        <v>72</v>
      </c>
      <c r="B52" s="6">
        <v>3</v>
      </c>
      <c r="C52" s="6"/>
      <c r="D52" s="6"/>
      <c r="E52" s="6"/>
      <c r="F52" s="12"/>
    </row>
    <row r="53" spans="1:6" x14ac:dyDescent="0.25">
      <c r="A53" s="13" t="s">
        <v>60</v>
      </c>
      <c r="B53" s="7">
        <v>0</v>
      </c>
      <c r="C53" s="7">
        <v>21</v>
      </c>
      <c r="D53" s="7"/>
      <c r="E53" s="7"/>
      <c r="F53" s="14"/>
    </row>
    <row r="54" spans="1:6" x14ac:dyDescent="0.25">
      <c r="A54" s="11" t="s">
        <v>166</v>
      </c>
      <c r="B54" s="6">
        <v>0</v>
      </c>
      <c r="C54" s="6"/>
      <c r="D54" s="6">
        <v>121</v>
      </c>
      <c r="E54" s="6"/>
      <c r="F54" s="12"/>
    </row>
    <row r="55" spans="1:6" x14ac:dyDescent="0.25">
      <c r="A55" s="13" t="s">
        <v>58</v>
      </c>
      <c r="B55" s="7">
        <v>3</v>
      </c>
      <c r="C55" s="7"/>
      <c r="D55" s="7"/>
      <c r="E55" s="7"/>
      <c r="F55" s="14"/>
    </row>
    <row r="56" spans="1:6" x14ac:dyDescent="0.25">
      <c r="A56" s="11" t="s">
        <v>84</v>
      </c>
      <c r="B56" s="6">
        <v>0</v>
      </c>
      <c r="C56" s="6">
        <v>3</v>
      </c>
      <c r="D56" s="6"/>
      <c r="E56" s="6"/>
      <c r="F56" s="12"/>
    </row>
    <row r="57" spans="1:6" x14ac:dyDescent="0.25">
      <c r="A57" s="13" t="s">
        <v>80</v>
      </c>
      <c r="B57" s="7">
        <v>0</v>
      </c>
      <c r="C57" s="7">
        <v>896</v>
      </c>
      <c r="D57" s="7">
        <v>357</v>
      </c>
      <c r="E57" s="7"/>
      <c r="F57" s="14"/>
    </row>
    <row r="58" spans="1:6" x14ac:dyDescent="0.25">
      <c r="A58" s="11" t="s">
        <v>92</v>
      </c>
      <c r="B58" s="6">
        <v>0</v>
      </c>
      <c r="C58" s="6"/>
      <c r="D58" s="6">
        <v>2269</v>
      </c>
      <c r="E58" s="6"/>
      <c r="F58" s="12"/>
    </row>
    <row r="59" spans="1:6" x14ac:dyDescent="0.25">
      <c r="A59" s="13" t="s">
        <v>55</v>
      </c>
      <c r="B59" s="7">
        <v>1159</v>
      </c>
      <c r="C59" s="7"/>
      <c r="D59" s="7"/>
      <c r="E59" s="7"/>
      <c r="F59" s="14"/>
    </row>
    <row r="60" spans="1:6" x14ac:dyDescent="0.25">
      <c r="A60" s="11" t="s">
        <v>99</v>
      </c>
      <c r="B60" s="6">
        <v>0</v>
      </c>
      <c r="C60" s="6">
        <v>7</v>
      </c>
      <c r="D60" s="6"/>
      <c r="E60" s="6"/>
      <c r="F60" s="12"/>
    </row>
    <row r="61" spans="1:6" x14ac:dyDescent="0.25">
      <c r="A61" s="13" t="s">
        <v>37</v>
      </c>
      <c r="B61" s="7">
        <v>20</v>
      </c>
      <c r="C61" s="7">
        <v>245</v>
      </c>
      <c r="D61" s="7"/>
      <c r="E61" s="7"/>
      <c r="F61" s="14"/>
    </row>
    <row r="62" spans="1:6" x14ac:dyDescent="0.25">
      <c r="A62" s="11" t="s">
        <v>124</v>
      </c>
      <c r="B62" s="6">
        <v>0</v>
      </c>
      <c r="C62" s="6">
        <v>128</v>
      </c>
      <c r="D62" s="6"/>
      <c r="E62" s="6"/>
      <c r="F62" s="12"/>
    </row>
    <row r="63" spans="1:6" x14ac:dyDescent="0.25">
      <c r="A63" s="13" t="s">
        <v>35</v>
      </c>
      <c r="B63" s="7">
        <v>53</v>
      </c>
      <c r="C63" s="7">
        <v>1068</v>
      </c>
      <c r="D63" s="7">
        <v>695</v>
      </c>
      <c r="E63" s="7">
        <v>3309</v>
      </c>
      <c r="F63" s="14"/>
    </row>
    <row r="64" spans="1:6" x14ac:dyDescent="0.25">
      <c r="A64" s="11" t="s">
        <v>67</v>
      </c>
      <c r="B64" s="6">
        <v>10171</v>
      </c>
      <c r="C64" s="6"/>
      <c r="D64" s="6">
        <v>6006</v>
      </c>
      <c r="E64" s="6">
        <v>4775</v>
      </c>
      <c r="F64" s="12"/>
    </row>
    <row r="65" spans="1:6" x14ac:dyDescent="0.25">
      <c r="A65" s="13" t="s">
        <v>74</v>
      </c>
      <c r="B65" s="7">
        <v>53</v>
      </c>
      <c r="C65" s="7"/>
      <c r="D65" s="7"/>
      <c r="E65" s="7"/>
      <c r="F65" s="14"/>
    </row>
    <row r="66" spans="1:6" x14ac:dyDescent="0.25">
      <c r="A66" s="11" t="s">
        <v>93</v>
      </c>
      <c r="B66" s="6">
        <v>0</v>
      </c>
      <c r="C66" s="6">
        <v>562</v>
      </c>
      <c r="D66" s="6"/>
      <c r="E66" s="6"/>
      <c r="F66" s="12"/>
    </row>
    <row r="67" spans="1:6" x14ac:dyDescent="0.25">
      <c r="A67" s="13" t="s">
        <v>66</v>
      </c>
      <c r="B67" s="7">
        <v>54</v>
      </c>
      <c r="C67" s="7"/>
      <c r="D67" s="7"/>
      <c r="E67" s="7"/>
      <c r="F67" s="14"/>
    </row>
    <row r="68" spans="1:6" x14ac:dyDescent="0.25">
      <c r="A68" s="11" t="s">
        <v>19</v>
      </c>
      <c r="B68" s="6">
        <v>0</v>
      </c>
      <c r="C68" s="6">
        <v>3</v>
      </c>
      <c r="D68" s="6">
        <v>148</v>
      </c>
      <c r="E68" s="6"/>
      <c r="F68" s="12"/>
    </row>
    <row r="69" spans="1:6" x14ac:dyDescent="0.25">
      <c r="A69" s="13" t="s">
        <v>22</v>
      </c>
      <c r="B69" s="7">
        <v>0</v>
      </c>
      <c r="C69" s="7"/>
      <c r="D69" s="7">
        <v>19539</v>
      </c>
      <c r="E69" s="7">
        <v>4231</v>
      </c>
      <c r="F69" s="14"/>
    </row>
    <row r="70" spans="1:6" x14ac:dyDescent="0.25">
      <c r="A70" s="11" t="s">
        <v>64</v>
      </c>
      <c r="B70" s="6">
        <v>3</v>
      </c>
      <c r="C70" s="6">
        <v>303</v>
      </c>
      <c r="D70" s="6">
        <v>419</v>
      </c>
      <c r="E70" s="6">
        <v>368</v>
      </c>
      <c r="F70" s="12"/>
    </row>
    <row r="71" spans="1:6" x14ac:dyDescent="0.25">
      <c r="A71" s="20" t="s">
        <v>94</v>
      </c>
      <c r="B71" s="19">
        <v>33</v>
      </c>
      <c r="C71" s="19"/>
      <c r="D71" s="19"/>
      <c r="E71" s="19"/>
      <c r="F71" s="18"/>
    </row>
  </sheetData>
  <mergeCells count="2">
    <mergeCell ref="A1:F1"/>
    <mergeCell ref="A2:F2"/>
  </mergeCells>
  <hyperlinks>
    <hyperlink ref="A4" r:id="rId1" display="http://www.census.gov/" xr:uid="{257D404B-1DAA-4DB0-9F92-3FD31C308BD3}"/>
    <hyperlink ref="A5" r:id="rId2" display="http://comtrade.un.org/" xr:uid="{02CF79D6-E4D0-4326-ABF3-A168731D9C52}"/>
  </hyperlinks>
  <pageMargins left="0.78740157499999996" right="0.78740157499999996" top="0.984251969" bottom="0.984251969" header="0.4921259845" footer="0.492125984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195AD-23B5-4591-B7A1-1C0DAB1252DE}">
  <dimension ref="A1:F183"/>
  <sheetViews>
    <sheetView showGridLines="0" topLeftCell="A149" workbookViewId="0">
      <selection activeCell="A15" sqref="A15:F183"/>
    </sheetView>
  </sheetViews>
  <sheetFormatPr baseColWidth="10" defaultRowHeight="15" x14ac:dyDescent="0.25"/>
  <cols>
    <col min="1" max="1" width="45.7109375" bestFit="1" customWidth="1"/>
    <col min="2" max="6" width="16.5703125" bestFit="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214</v>
      </c>
      <c r="B2" s="2"/>
      <c r="C2" s="2"/>
      <c r="D2" s="2"/>
      <c r="E2" s="2"/>
      <c r="F2" s="2"/>
    </row>
    <row r="3" spans="1:6" x14ac:dyDescent="0.25">
      <c r="A3" s="3"/>
    </row>
    <row r="4" spans="1:6" ht="30" x14ac:dyDescent="0.25">
      <c r="A4" s="5" t="s">
        <v>2</v>
      </c>
    </row>
    <row r="5" spans="1:6" ht="30" x14ac:dyDescent="0.25">
      <c r="A5" s="5" t="s">
        <v>3</v>
      </c>
    </row>
    <row r="6" spans="1:6" x14ac:dyDescent="0.25">
      <c r="A6" s="3"/>
    </row>
    <row r="7" spans="1:6" x14ac:dyDescent="0.25">
      <c r="A7" s="3"/>
    </row>
    <row r="8" spans="1:6" x14ac:dyDescent="0.25">
      <c r="A8" s="3"/>
    </row>
    <row r="9" spans="1:6" x14ac:dyDescent="0.25">
      <c r="A9" s="3"/>
    </row>
    <row r="10" spans="1:6" x14ac:dyDescent="0.25">
      <c r="A10" s="3"/>
    </row>
    <row r="11" spans="1:6" x14ac:dyDescent="0.25">
      <c r="A11" s="3"/>
    </row>
    <row r="12" spans="1:6" x14ac:dyDescent="0.25">
      <c r="A12" s="3"/>
    </row>
    <row r="13" spans="1:6" x14ac:dyDescent="0.25">
      <c r="A13" s="4" t="s">
        <v>4</v>
      </c>
    </row>
    <row r="14" spans="1:6" x14ac:dyDescent="0.25">
      <c r="A14" s="3"/>
    </row>
    <row r="15" spans="1:6" x14ac:dyDescent="0.25">
      <c r="A15" s="8" t="s">
        <v>5</v>
      </c>
      <c r="B15" s="9" t="s">
        <v>6</v>
      </c>
      <c r="C15" s="9" t="s">
        <v>7</v>
      </c>
      <c r="D15" s="9" t="s">
        <v>8</v>
      </c>
      <c r="E15" s="9" t="s">
        <v>9</v>
      </c>
      <c r="F15" s="10" t="s">
        <v>10</v>
      </c>
    </row>
    <row r="16" spans="1:6" x14ac:dyDescent="0.25">
      <c r="A16" s="11" t="s">
        <v>11</v>
      </c>
      <c r="B16" s="6">
        <v>19044666</v>
      </c>
      <c r="C16" s="6">
        <v>28738897</v>
      </c>
      <c r="D16" s="6">
        <v>36664809</v>
      </c>
      <c r="E16" s="6">
        <v>28296236</v>
      </c>
      <c r="F16" s="12">
        <v>28305915</v>
      </c>
    </row>
    <row r="17" spans="1:6" x14ac:dyDescent="0.25">
      <c r="A17" s="13" t="s">
        <v>12</v>
      </c>
      <c r="B17" s="7">
        <v>6940822</v>
      </c>
      <c r="C17" s="7">
        <v>10979723</v>
      </c>
      <c r="D17" s="7">
        <v>12936483</v>
      </c>
      <c r="E17" s="7">
        <v>11222140</v>
      </c>
      <c r="F17" s="14">
        <v>11487845</v>
      </c>
    </row>
    <row r="18" spans="1:6" x14ac:dyDescent="0.25">
      <c r="A18" s="11" t="s">
        <v>24</v>
      </c>
      <c r="B18" s="6">
        <v>2542196</v>
      </c>
      <c r="C18" s="6">
        <v>3661052</v>
      </c>
      <c r="D18" s="6">
        <v>4040482</v>
      </c>
      <c r="E18" s="6">
        <v>2743803</v>
      </c>
      <c r="F18" s="12">
        <v>3074032</v>
      </c>
    </row>
    <row r="19" spans="1:6" x14ac:dyDescent="0.25">
      <c r="A19" s="13" t="s">
        <v>14</v>
      </c>
      <c r="B19" s="7">
        <v>1263893</v>
      </c>
      <c r="C19" s="7">
        <v>1816927</v>
      </c>
      <c r="D19" s="7">
        <v>2272946</v>
      </c>
      <c r="E19" s="7">
        <v>1957931</v>
      </c>
      <c r="F19" s="14">
        <v>1844529</v>
      </c>
    </row>
    <row r="20" spans="1:6" x14ac:dyDescent="0.25">
      <c r="A20" s="11" t="s">
        <v>38</v>
      </c>
      <c r="B20" s="6">
        <v>905109</v>
      </c>
      <c r="C20" s="6">
        <v>1457774</v>
      </c>
      <c r="D20" s="6">
        <v>1992147</v>
      </c>
      <c r="E20" s="6">
        <v>1616572</v>
      </c>
      <c r="F20" s="12">
        <v>1281395</v>
      </c>
    </row>
    <row r="21" spans="1:6" x14ac:dyDescent="0.25">
      <c r="A21" s="13" t="s">
        <v>15</v>
      </c>
      <c r="B21" s="7">
        <v>318453</v>
      </c>
      <c r="C21" s="7">
        <v>491110</v>
      </c>
      <c r="D21" s="7">
        <v>1028016</v>
      </c>
      <c r="E21" s="7">
        <v>641882</v>
      </c>
      <c r="F21" s="14">
        <v>981848</v>
      </c>
    </row>
    <row r="22" spans="1:6" x14ac:dyDescent="0.25">
      <c r="A22" s="11" t="s">
        <v>26</v>
      </c>
      <c r="B22" s="6">
        <v>413074</v>
      </c>
      <c r="C22" s="6">
        <v>623559</v>
      </c>
      <c r="D22" s="6">
        <v>1218559</v>
      </c>
      <c r="E22" s="6">
        <v>906880</v>
      </c>
      <c r="F22" s="12">
        <v>820562</v>
      </c>
    </row>
    <row r="23" spans="1:6" x14ac:dyDescent="0.25">
      <c r="A23" s="13" t="s">
        <v>98</v>
      </c>
      <c r="B23" s="7">
        <v>369007</v>
      </c>
      <c r="C23" s="7">
        <v>810344</v>
      </c>
      <c r="D23" s="7">
        <v>1336946</v>
      </c>
      <c r="E23" s="7">
        <v>671155</v>
      </c>
      <c r="F23" s="14">
        <v>726248</v>
      </c>
    </row>
    <row r="24" spans="1:6" x14ac:dyDescent="0.25">
      <c r="A24" s="11" t="s">
        <v>59</v>
      </c>
      <c r="B24" s="6">
        <v>284484</v>
      </c>
      <c r="C24" s="6">
        <v>421881</v>
      </c>
      <c r="D24" s="6">
        <v>565927</v>
      </c>
      <c r="E24" s="6">
        <v>637482</v>
      </c>
      <c r="F24" s="12">
        <v>668726</v>
      </c>
    </row>
    <row r="25" spans="1:6" x14ac:dyDescent="0.25">
      <c r="A25" s="13" t="s">
        <v>16</v>
      </c>
      <c r="B25" s="7">
        <v>625734</v>
      </c>
      <c r="C25" s="7">
        <v>631366</v>
      </c>
      <c r="D25" s="7">
        <v>795930</v>
      </c>
      <c r="E25" s="7">
        <v>640668</v>
      </c>
      <c r="F25" s="14">
        <v>614405</v>
      </c>
    </row>
    <row r="26" spans="1:6" x14ac:dyDescent="0.25">
      <c r="A26" s="11" t="s">
        <v>44</v>
      </c>
      <c r="B26" s="6">
        <v>329130</v>
      </c>
      <c r="C26" s="6">
        <v>354791</v>
      </c>
      <c r="D26" s="6">
        <v>633141</v>
      </c>
      <c r="E26" s="6">
        <v>471192</v>
      </c>
      <c r="F26" s="12">
        <v>515270</v>
      </c>
    </row>
    <row r="27" spans="1:6" x14ac:dyDescent="0.25">
      <c r="A27" s="13" t="s">
        <v>19</v>
      </c>
      <c r="B27" s="7">
        <v>217531</v>
      </c>
      <c r="C27" s="7">
        <v>341799</v>
      </c>
      <c r="D27" s="7">
        <v>588438</v>
      </c>
      <c r="E27" s="7">
        <v>461164</v>
      </c>
      <c r="F27" s="14">
        <v>504634</v>
      </c>
    </row>
    <row r="28" spans="1:6" x14ac:dyDescent="0.25">
      <c r="A28" s="11" t="s">
        <v>49</v>
      </c>
      <c r="B28" s="6">
        <v>356999</v>
      </c>
      <c r="C28" s="6">
        <v>674172</v>
      </c>
      <c r="D28" s="6">
        <v>960937</v>
      </c>
      <c r="E28" s="6">
        <v>379458</v>
      </c>
      <c r="F28" s="12">
        <v>481823</v>
      </c>
    </row>
    <row r="29" spans="1:6" x14ac:dyDescent="0.25">
      <c r="A29" s="13" t="s">
        <v>25</v>
      </c>
      <c r="B29" s="7">
        <v>327762</v>
      </c>
      <c r="C29" s="7">
        <v>529148</v>
      </c>
      <c r="D29" s="7">
        <v>490618</v>
      </c>
      <c r="E29" s="7">
        <v>566431</v>
      </c>
      <c r="F29" s="14">
        <v>399790</v>
      </c>
    </row>
    <row r="30" spans="1:6" x14ac:dyDescent="0.25">
      <c r="A30" s="11" t="s">
        <v>23</v>
      </c>
      <c r="B30" s="6">
        <v>300985</v>
      </c>
      <c r="C30" s="6">
        <v>326452</v>
      </c>
      <c r="D30" s="6">
        <v>358585</v>
      </c>
      <c r="E30" s="6">
        <v>377561</v>
      </c>
      <c r="F30" s="12">
        <v>346666</v>
      </c>
    </row>
    <row r="31" spans="1:6" x14ac:dyDescent="0.25">
      <c r="A31" s="13" t="s">
        <v>31</v>
      </c>
      <c r="B31" s="7">
        <v>196695</v>
      </c>
      <c r="C31" s="7">
        <v>181923</v>
      </c>
      <c r="D31" s="7">
        <v>193863</v>
      </c>
      <c r="E31" s="7">
        <v>270811</v>
      </c>
      <c r="F31" s="14">
        <v>286952</v>
      </c>
    </row>
    <row r="32" spans="1:6" x14ac:dyDescent="0.25">
      <c r="A32" s="11" t="s">
        <v>13</v>
      </c>
      <c r="B32" s="6">
        <v>180743</v>
      </c>
      <c r="C32" s="6">
        <v>137172</v>
      </c>
      <c r="D32" s="6">
        <v>380665</v>
      </c>
      <c r="E32" s="6">
        <v>245050</v>
      </c>
      <c r="F32" s="12">
        <v>283834</v>
      </c>
    </row>
    <row r="33" spans="1:6" x14ac:dyDescent="0.25">
      <c r="A33" s="13" t="s">
        <v>36</v>
      </c>
      <c r="B33" s="7">
        <v>220613</v>
      </c>
      <c r="C33" s="7">
        <v>342103</v>
      </c>
      <c r="D33" s="7">
        <v>634980</v>
      </c>
      <c r="E33" s="7">
        <v>373335</v>
      </c>
      <c r="F33" s="14">
        <v>277457</v>
      </c>
    </row>
    <row r="34" spans="1:6" x14ac:dyDescent="0.25">
      <c r="A34" s="11" t="s">
        <v>29</v>
      </c>
      <c r="B34" s="6">
        <v>187141</v>
      </c>
      <c r="C34" s="6">
        <v>369692</v>
      </c>
      <c r="D34" s="6">
        <v>757433</v>
      </c>
      <c r="E34" s="6">
        <v>621093</v>
      </c>
      <c r="F34" s="12">
        <v>275437</v>
      </c>
    </row>
    <row r="35" spans="1:6" x14ac:dyDescent="0.25">
      <c r="A35" s="13" t="s">
        <v>56</v>
      </c>
      <c r="B35" s="7">
        <v>200987</v>
      </c>
      <c r="C35" s="7">
        <v>345015</v>
      </c>
      <c r="D35" s="7">
        <v>527801</v>
      </c>
      <c r="E35" s="7">
        <v>271113</v>
      </c>
      <c r="F35" s="14">
        <v>244434</v>
      </c>
    </row>
    <row r="36" spans="1:6" x14ac:dyDescent="0.25">
      <c r="A36" s="11" t="s">
        <v>18</v>
      </c>
      <c r="B36" s="6">
        <v>266058</v>
      </c>
      <c r="C36" s="6">
        <v>269711</v>
      </c>
      <c r="D36" s="6">
        <v>332416</v>
      </c>
      <c r="E36" s="6">
        <v>230504</v>
      </c>
      <c r="F36" s="12">
        <v>225592</v>
      </c>
    </row>
    <row r="37" spans="1:6" x14ac:dyDescent="0.25">
      <c r="A37" s="13" t="s">
        <v>27</v>
      </c>
      <c r="B37" s="7">
        <v>177301</v>
      </c>
      <c r="C37" s="7">
        <v>230283</v>
      </c>
      <c r="D37" s="7">
        <v>271489</v>
      </c>
      <c r="E37" s="7">
        <v>217532</v>
      </c>
      <c r="F37" s="14">
        <v>218296</v>
      </c>
    </row>
    <row r="38" spans="1:6" x14ac:dyDescent="0.25">
      <c r="A38" s="11" t="s">
        <v>33</v>
      </c>
      <c r="B38" s="6">
        <v>151829</v>
      </c>
      <c r="C38" s="6">
        <v>198079</v>
      </c>
      <c r="D38" s="6">
        <v>287938</v>
      </c>
      <c r="E38" s="6">
        <v>237561</v>
      </c>
      <c r="F38" s="12">
        <v>214276</v>
      </c>
    </row>
    <row r="39" spans="1:6" x14ac:dyDescent="0.25">
      <c r="A39" s="13" t="s">
        <v>58</v>
      </c>
      <c r="B39" s="7">
        <v>88913</v>
      </c>
      <c r="C39" s="7">
        <v>147418</v>
      </c>
      <c r="D39" s="7">
        <v>228278</v>
      </c>
      <c r="E39" s="7">
        <v>182176</v>
      </c>
      <c r="F39" s="14">
        <v>214068</v>
      </c>
    </row>
    <row r="40" spans="1:6" x14ac:dyDescent="0.25">
      <c r="A40" s="11" t="s">
        <v>17</v>
      </c>
      <c r="B40" s="6">
        <v>176319</v>
      </c>
      <c r="C40" s="6">
        <v>322263</v>
      </c>
      <c r="D40" s="6">
        <v>400240</v>
      </c>
      <c r="E40" s="6">
        <v>212409</v>
      </c>
      <c r="F40" s="12">
        <v>209655</v>
      </c>
    </row>
    <row r="41" spans="1:6" x14ac:dyDescent="0.25">
      <c r="A41" s="13" t="s">
        <v>134</v>
      </c>
      <c r="B41" s="7">
        <v>185917</v>
      </c>
      <c r="C41" s="7">
        <v>238169</v>
      </c>
      <c r="D41" s="7">
        <v>395492</v>
      </c>
      <c r="E41" s="7">
        <v>300198</v>
      </c>
      <c r="F41" s="14">
        <v>186519</v>
      </c>
    </row>
    <row r="42" spans="1:6" x14ac:dyDescent="0.25">
      <c r="A42" s="11" t="s">
        <v>30</v>
      </c>
      <c r="B42" s="6">
        <v>48414</v>
      </c>
      <c r="C42" s="6">
        <v>88807</v>
      </c>
      <c r="D42" s="6">
        <v>125581</v>
      </c>
      <c r="E42" s="6">
        <v>141111</v>
      </c>
      <c r="F42" s="12">
        <v>160889</v>
      </c>
    </row>
    <row r="43" spans="1:6" x14ac:dyDescent="0.25">
      <c r="A43" s="13" t="s">
        <v>34</v>
      </c>
      <c r="B43" s="7">
        <v>110286</v>
      </c>
      <c r="C43" s="7">
        <v>156558</v>
      </c>
      <c r="D43" s="7">
        <v>156139</v>
      </c>
      <c r="E43" s="7">
        <v>132933</v>
      </c>
      <c r="F43" s="14">
        <v>152958</v>
      </c>
    </row>
    <row r="44" spans="1:6" x14ac:dyDescent="0.25">
      <c r="A44" s="11" t="s">
        <v>35</v>
      </c>
      <c r="B44" s="6">
        <v>101643</v>
      </c>
      <c r="C44" s="6">
        <v>210934</v>
      </c>
      <c r="D44" s="6">
        <v>216460</v>
      </c>
      <c r="E44" s="6">
        <v>130125</v>
      </c>
      <c r="F44" s="12">
        <v>145614</v>
      </c>
    </row>
    <row r="45" spans="1:6" x14ac:dyDescent="0.25">
      <c r="A45" s="13" t="s">
        <v>60</v>
      </c>
      <c r="B45" s="7">
        <v>38836</v>
      </c>
      <c r="C45" s="7">
        <v>70374</v>
      </c>
      <c r="D45" s="7">
        <v>80435</v>
      </c>
      <c r="E45" s="7">
        <v>109710</v>
      </c>
      <c r="F45" s="14">
        <v>120482</v>
      </c>
    </row>
    <row r="46" spans="1:6" x14ac:dyDescent="0.25">
      <c r="A46" s="11" t="s">
        <v>43</v>
      </c>
      <c r="B46" s="6">
        <v>117539</v>
      </c>
      <c r="C46" s="6">
        <v>172796</v>
      </c>
      <c r="D46" s="6">
        <v>227319</v>
      </c>
      <c r="E46" s="6">
        <v>152969</v>
      </c>
      <c r="F46" s="12">
        <v>111260</v>
      </c>
    </row>
    <row r="47" spans="1:6" x14ac:dyDescent="0.25">
      <c r="A47" s="13" t="s">
        <v>54</v>
      </c>
      <c r="B47" s="7">
        <v>44516</v>
      </c>
      <c r="C47" s="7">
        <v>68368</v>
      </c>
      <c r="D47" s="7">
        <v>92051</v>
      </c>
      <c r="E47" s="7">
        <v>106965</v>
      </c>
      <c r="F47" s="14">
        <v>110007</v>
      </c>
    </row>
    <row r="48" spans="1:6" x14ac:dyDescent="0.25">
      <c r="A48" s="11" t="s">
        <v>22</v>
      </c>
      <c r="B48" s="6">
        <v>45017</v>
      </c>
      <c r="C48" s="6">
        <v>63960</v>
      </c>
      <c r="D48" s="6">
        <v>112015</v>
      </c>
      <c r="E48" s="6">
        <v>103110</v>
      </c>
      <c r="F48" s="12">
        <v>86552</v>
      </c>
    </row>
    <row r="49" spans="1:6" x14ac:dyDescent="0.25">
      <c r="A49" s="13" t="s">
        <v>71</v>
      </c>
      <c r="B49" s="7">
        <v>8288</v>
      </c>
      <c r="C49" s="7">
        <v>48037</v>
      </c>
      <c r="D49" s="7">
        <v>51179</v>
      </c>
      <c r="E49" s="7">
        <v>27907</v>
      </c>
      <c r="F49" s="14">
        <v>83166</v>
      </c>
    </row>
    <row r="50" spans="1:6" x14ac:dyDescent="0.25">
      <c r="A50" s="11" t="s">
        <v>20</v>
      </c>
      <c r="B50" s="6">
        <v>72575</v>
      </c>
      <c r="C50" s="6">
        <v>102999</v>
      </c>
      <c r="D50" s="6">
        <v>86467</v>
      </c>
      <c r="E50" s="6">
        <v>79806</v>
      </c>
      <c r="F50" s="12">
        <v>79191</v>
      </c>
    </row>
    <row r="51" spans="1:6" x14ac:dyDescent="0.25">
      <c r="A51" s="13" t="s">
        <v>67</v>
      </c>
      <c r="B51" s="7">
        <v>287777</v>
      </c>
      <c r="C51" s="7">
        <v>358399</v>
      </c>
      <c r="D51" s="7">
        <v>251167</v>
      </c>
      <c r="E51" s="7">
        <v>62690</v>
      </c>
      <c r="F51" s="14">
        <v>78905</v>
      </c>
    </row>
    <row r="52" spans="1:6" x14ac:dyDescent="0.25">
      <c r="A52" s="11" t="s">
        <v>89</v>
      </c>
      <c r="B52" s="6">
        <v>37938</v>
      </c>
      <c r="C52" s="6">
        <v>57425</v>
      </c>
      <c r="D52" s="6">
        <v>94507</v>
      </c>
      <c r="E52" s="6">
        <v>81003</v>
      </c>
      <c r="F52" s="12">
        <v>66037</v>
      </c>
    </row>
    <row r="53" spans="1:6" x14ac:dyDescent="0.25">
      <c r="A53" s="13" t="s">
        <v>42</v>
      </c>
      <c r="B53" s="7">
        <v>14799</v>
      </c>
      <c r="C53" s="7">
        <v>41017</v>
      </c>
      <c r="D53" s="7">
        <v>79624</v>
      </c>
      <c r="E53" s="7">
        <v>45725</v>
      </c>
      <c r="F53" s="14">
        <v>57365</v>
      </c>
    </row>
    <row r="54" spans="1:6" x14ac:dyDescent="0.25">
      <c r="A54" s="11" t="s">
        <v>64</v>
      </c>
      <c r="B54" s="6">
        <v>67302</v>
      </c>
      <c r="C54" s="6">
        <v>83188</v>
      </c>
      <c r="D54" s="6">
        <v>92726</v>
      </c>
      <c r="E54" s="6">
        <v>89195</v>
      </c>
      <c r="F54" s="12">
        <v>57072</v>
      </c>
    </row>
    <row r="55" spans="1:6" x14ac:dyDescent="0.25">
      <c r="A55" s="13" t="s">
        <v>84</v>
      </c>
      <c r="B55" s="7">
        <v>21461</v>
      </c>
      <c r="C55" s="7">
        <v>34047</v>
      </c>
      <c r="D55" s="7">
        <v>47691</v>
      </c>
      <c r="E55" s="7">
        <v>38849</v>
      </c>
      <c r="F55" s="14">
        <v>55403</v>
      </c>
    </row>
    <row r="56" spans="1:6" x14ac:dyDescent="0.25">
      <c r="A56" s="11" t="s">
        <v>51</v>
      </c>
      <c r="B56" s="6">
        <v>5358</v>
      </c>
      <c r="C56" s="6">
        <v>32112</v>
      </c>
      <c r="D56" s="6">
        <v>48420</v>
      </c>
      <c r="E56" s="6">
        <v>23644</v>
      </c>
      <c r="F56" s="12">
        <v>52963</v>
      </c>
    </row>
    <row r="57" spans="1:6" x14ac:dyDescent="0.25">
      <c r="A57" s="13" t="s">
        <v>47</v>
      </c>
      <c r="B57" s="7">
        <v>31566</v>
      </c>
      <c r="C57" s="7">
        <v>36972</v>
      </c>
      <c r="D57" s="7">
        <v>43252</v>
      </c>
      <c r="E57" s="7">
        <v>35470</v>
      </c>
      <c r="F57" s="14">
        <v>46486</v>
      </c>
    </row>
    <row r="58" spans="1:6" x14ac:dyDescent="0.25">
      <c r="A58" s="11" t="s">
        <v>46</v>
      </c>
      <c r="B58" s="6">
        <v>43747</v>
      </c>
      <c r="C58" s="6">
        <v>42579</v>
      </c>
      <c r="D58" s="6">
        <v>38500</v>
      </c>
      <c r="E58" s="6">
        <v>56827</v>
      </c>
      <c r="F58" s="12">
        <v>37099</v>
      </c>
    </row>
    <row r="59" spans="1:6" x14ac:dyDescent="0.25">
      <c r="A59" s="13" t="s">
        <v>53</v>
      </c>
      <c r="B59" s="7">
        <v>13455</v>
      </c>
      <c r="C59" s="7">
        <v>16254</v>
      </c>
      <c r="D59" s="7">
        <v>22283</v>
      </c>
      <c r="E59" s="7">
        <v>23664</v>
      </c>
      <c r="F59" s="14">
        <v>27785</v>
      </c>
    </row>
    <row r="60" spans="1:6" x14ac:dyDescent="0.25">
      <c r="A60" s="11" t="s">
        <v>76</v>
      </c>
      <c r="B60" s="6">
        <v>14898</v>
      </c>
      <c r="C60" s="6">
        <v>25451</v>
      </c>
      <c r="D60" s="6">
        <v>29220</v>
      </c>
      <c r="E60" s="6">
        <v>23059</v>
      </c>
      <c r="F60" s="12">
        <v>25120</v>
      </c>
    </row>
    <row r="61" spans="1:6" x14ac:dyDescent="0.25">
      <c r="A61" s="13" t="s">
        <v>206</v>
      </c>
      <c r="B61" s="7">
        <v>9742</v>
      </c>
      <c r="C61" s="7">
        <v>10519</v>
      </c>
      <c r="D61" s="7">
        <v>10935</v>
      </c>
      <c r="E61" s="7">
        <v>8460</v>
      </c>
      <c r="F61" s="14">
        <v>24508</v>
      </c>
    </row>
    <row r="62" spans="1:6" x14ac:dyDescent="0.25">
      <c r="A62" s="11" t="s">
        <v>68</v>
      </c>
      <c r="B62" s="6">
        <v>13826</v>
      </c>
      <c r="C62" s="6">
        <v>20384</v>
      </c>
      <c r="D62" s="6">
        <v>16810</v>
      </c>
      <c r="E62" s="6">
        <v>15131</v>
      </c>
      <c r="F62" s="12">
        <v>23738</v>
      </c>
    </row>
    <row r="63" spans="1:6" x14ac:dyDescent="0.25">
      <c r="A63" s="13" t="s">
        <v>50</v>
      </c>
      <c r="B63" s="7">
        <v>5069</v>
      </c>
      <c r="C63" s="7">
        <v>8131</v>
      </c>
      <c r="D63" s="7">
        <v>13344</v>
      </c>
      <c r="E63" s="7">
        <v>17828</v>
      </c>
      <c r="F63" s="14">
        <v>22550</v>
      </c>
    </row>
    <row r="64" spans="1:6" x14ac:dyDescent="0.25">
      <c r="A64" s="11" t="s">
        <v>92</v>
      </c>
      <c r="B64" s="6">
        <v>7688</v>
      </c>
      <c r="C64" s="6">
        <v>67363</v>
      </c>
      <c r="D64" s="6">
        <v>30276</v>
      </c>
      <c r="E64" s="6">
        <v>21480</v>
      </c>
      <c r="F64" s="12">
        <v>21596</v>
      </c>
    </row>
    <row r="65" spans="1:6" x14ac:dyDescent="0.25">
      <c r="A65" s="13" t="s">
        <v>40</v>
      </c>
      <c r="B65" s="7">
        <v>9503</v>
      </c>
      <c r="C65" s="7">
        <v>10647</v>
      </c>
      <c r="D65" s="7">
        <v>18147</v>
      </c>
      <c r="E65" s="7">
        <v>19538</v>
      </c>
      <c r="F65" s="14">
        <v>21230</v>
      </c>
    </row>
    <row r="66" spans="1:6" x14ac:dyDescent="0.25">
      <c r="A66" s="11" t="s">
        <v>72</v>
      </c>
      <c r="B66" s="6">
        <v>20812</v>
      </c>
      <c r="C66" s="6">
        <v>27959</v>
      </c>
      <c r="D66" s="6">
        <v>27372</v>
      </c>
      <c r="E66" s="6">
        <v>22140</v>
      </c>
      <c r="F66" s="12">
        <v>21037</v>
      </c>
    </row>
    <row r="67" spans="1:6" x14ac:dyDescent="0.25">
      <c r="A67" s="13" t="s">
        <v>99</v>
      </c>
      <c r="B67" s="7">
        <v>26528</v>
      </c>
      <c r="C67" s="7">
        <v>32281</v>
      </c>
      <c r="D67" s="7">
        <v>33599</v>
      </c>
      <c r="E67" s="7">
        <v>16347</v>
      </c>
      <c r="F67" s="14">
        <v>19204</v>
      </c>
    </row>
    <row r="68" spans="1:6" x14ac:dyDescent="0.25">
      <c r="A68" s="11" t="s">
        <v>83</v>
      </c>
      <c r="B68" s="6">
        <v>5427</v>
      </c>
      <c r="C68" s="6">
        <v>10920</v>
      </c>
      <c r="D68" s="6">
        <v>15661</v>
      </c>
      <c r="E68" s="6">
        <v>15041</v>
      </c>
      <c r="F68" s="12">
        <v>17964</v>
      </c>
    </row>
    <row r="69" spans="1:6" x14ac:dyDescent="0.25">
      <c r="A69" s="13" t="s">
        <v>61</v>
      </c>
      <c r="B69" s="7">
        <v>13637</v>
      </c>
      <c r="C69" s="7">
        <v>3463</v>
      </c>
      <c r="D69" s="7">
        <v>7181</v>
      </c>
      <c r="E69" s="7">
        <v>40343</v>
      </c>
      <c r="F69" s="14">
        <v>15908</v>
      </c>
    </row>
    <row r="70" spans="1:6" x14ac:dyDescent="0.25">
      <c r="A70" s="11" t="s">
        <v>85</v>
      </c>
      <c r="B70" s="6">
        <v>10545</v>
      </c>
      <c r="C70" s="6">
        <v>11355</v>
      </c>
      <c r="D70" s="6">
        <v>10408</v>
      </c>
      <c r="E70" s="6">
        <v>16323</v>
      </c>
      <c r="F70" s="12">
        <v>15655</v>
      </c>
    </row>
    <row r="71" spans="1:6" x14ac:dyDescent="0.25">
      <c r="A71" s="13" t="s">
        <v>32</v>
      </c>
      <c r="B71" s="7">
        <v>20781</v>
      </c>
      <c r="C71" s="7">
        <v>21719</v>
      </c>
      <c r="D71" s="7">
        <v>8082</v>
      </c>
      <c r="E71" s="7">
        <v>9287</v>
      </c>
      <c r="F71" s="14">
        <v>13666</v>
      </c>
    </row>
    <row r="72" spans="1:6" x14ac:dyDescent="0.25">
      <c r="A72" s="11" t="s">
        <v>93</v>
      </c>
      <c r="B72" s="6">
        <v>17346</v>
      </c>
      <c r="C72" s="6">
        <v>20288</v>
      </c>
      <c r="D72" s="6">
        <v>24110</v>
      </c>
      <c r="E72" s="6">
        <v>13048</v>
      </c>
      <c r="F72" s="12">
        <v>12086</v>
      </c>
    </row>
    <row r="73" spans="1:6" x14ac:dyDescent="0.25">
      <c r="A73" s="13" t="s">
        <v>80</v>
      </c>
      <c r="B73" s="7">
        <v>13906</v>
      </c>
      <c r="C73" s="7">
        <v>21536</v>
      </c>
      <c r="D73" s="7">
        <v>39217</v>
      </c>
      <c r="E73" s="7">
        <v>5933</v>
      </c>
      <c r="F73" s="14">
        <v>9793</v>
      </c>
    </row>
    <row r="74" spans="1:6" x14ac:dyDescent="0.25">
      <c r="A74" s="11" t="s">
        <v>86</v>
      </c>
      <c r="B74" s="6">
        <v>1755</v>
      </c>
      <c r="C74" s="6">
        <v>5685</v>
      </c>
      <c r="D74" s="6">
        <v>8764</v>
      </c>
      <c r="E74" s="6">
        <v>5293</v>
      </c>
      <c r="F74" s="12">
        <v>9576</v>
      </c>
    </row>
    <row r="75" spans="1:6" x14ac:dyDescent="0.25">
      <c r="A75" s="13" t="s">
        <v>74</v>
      </c>
      <c r="B75" s="7">
        <v>6743</v>
      </c>
      <c r="C75" s="7">
        <v>4999</v>
      </c>
      <c r="D75" s="7">
        <v>5021</v>
      </c>
      <c r="E75" s="7">
        <v>6583</v>
      </c>
      <c r="F75" s="14">
        <v>9447</v>
      </c>
    </row>
    <row r="76" spans="1:6" x14ac:dyDescent="0.25">
      <c r="A76" s="11" t="s">
        <v>121</v>
      </c>
      <c r="B76" s="6">
        <v>58</v>
      </c>
      <c r="C76" s="6">
        <v>6939</v>
      </c>
      <c r="D76" s="6">
        <v>3179</v>
      </c>
      <c r="E76" s="6">
        <v>3734</v>
      </c>
      <c r="F76" s="12">
        <v>9077</v>
      </c>
    </row>
    <row r="77" spans="1:6" x14ac:dyDescent="0.25">
      <c r="A77" s="13" t="s">
        <v>66</v>
      </c>
      <c r="B77" s="7">
        <v>5209</v>
      </c>
      <c r="C77" s="7">
        <v>5998</v>
      </c>
      <c r="D77" s="7">
        <v>13197</v>
      </c>
      <c r="E77" s="7">
        <v>10363</v>
      </c>
      <c r="F77" s="14">
        <v>8918</v>
      </c>
    </row>
    <row r="78" spans="1:6" x14ac:dyDescent="0.25">
      <c r="A78" s="11" t="s">
        <v>124</v>
      </c>
      <c r="B78" s="6">
        <v>4255</v>
      </c>
      <c r="C78" s="6">
        <v>37838</v>
      </c>
      <c r="D78" s="6">
        <v>82800</v>
      </c>
      <c r="E78" s="6">
        <v>11010</v>
      </c>
      <c r="F78" s="12">
        <v>8728</v>
      </c>
    </row>
    <row r="79" spans="1:6" x14ac:dyDescent="0.25">
      <c r="A79" s="13" t="s">
        <v>111</v>
      </c>
      <c r="B79" s="7">
        <v>11208</v>
      </c>
      <c r="C79" s="7">
        <v>17780</v>
      </c>
      <c r="D79" s="7">
        <v>6622</v>
      </c>
      <c r="E79" s="7">
        <v>4009</v>
      </c>
      <c r="F79" s="14">
        <v>7500</v>
      </c>
    </row>
    <row r="80" spans="1:6" x14ac:dyDescent="0.25">
      <c r="A80" s="11" t="s">
        <v>179</v>
      </c>
      <c r="B80" s="6">
        <v>143</v>
      </c>
      <c r="C80" s="6">
        <v>104</v>
      </c>
      <c r="D80" s="6">
        <v>693</v>
      </c>
      <c r="E80" s="6">
        <v>278</v>
      </c>
      <c r="F80" s="12">
        <v>7422</v>
      </c>
    </row>
    <row r="81" spans="1:6" x14ac:dyDescent="0.25">
      <c r="A81" s="13" t="s">
        <v>81</v>
      </c>
      <c r="B81" s="7">
        <v>2758</v>
      </c>
      <c r="C81" s="7">
        <v>4303</v>
      </c>
      <c r="D81" s="7">
        <v>4224</v>
      </c>
      <c r="E81" s="7">
        <v>5161</v>
      </c>
      <c r="F81" s="14">
        <v>6398</v>
      </c>
    </row>
    <row r="82" spans="1:6" x14ac:dyDescent="0.25">
      <c r="A82" s="11" t="s">
        <v>102</v>
      </c>
      <c r="B82" s="6">
        <v>393</v>
      </c>
      <c r="C82" s="6">
        <v>2562</v>
      </c>
      <c r="D82" s="6">
        <v>1111</v>
      </c>
      <c r="E82" s="6">
        <v>1012</v>
      </c>
      <c r="F82" s="12">
        <v>6029</v>
      </c>
    </row>
    <row r="83" spans="1:6" x14ac:dyDescent="0.25">
      <c r="A83" s="13" t="s">
        <v>52</v>
      </c>
      <c r="B83" s="7">
        <v>863</v>
      </c>
      <c r="C83" s="7">
        <v>1203</v>
      </c>
      <c r="D83" s="7">
        <v>2850</v>
      </c>
      <c r="E83" s="7">
        <v>4501</v>
      </c>
      <c r="F83" s="14">
        <v>5800</v>
      </c>
    </row>
    <row r="84" spans="1:6" x14ac:dyDescent="0.25">
      <c r="A84" s="11" t="s">
        <v>62</v>
      </c>
      <c r="B84" s="6">
        <v>2016</v>
      </c>
      <c r="C84" s="6">
        <v>5207</v>
      </c>
      <c r="D84" s="6">
        <v>3790</v>
      </c>
      <c r="E84" s="6">
        <v>4774</v>
      </c>
      <c r="F84" s="12">
        <v>5364</v>
      </c>
    </row>
    <row r="85" spans="1:6" x14ac:dyDescent="0.25">
      <c r="A85" s="13" t="s">
        <v>39</v>
      </c>
      <c r="B85" s="7">
        <v>4350</v>
      </c>
      <c r="C85" s="7">
        <v>6621</v>
      </c>
      <c r="D85" s="7">
        <v>7168</v>
      </c>
      <c r="E85" s="7">
        <v>2118</v>
      </c>
      <c r="F85" s="14">
        <v>4056</v>
      </c>
    </row>
    <row r="86" spans="1:6" x14ac:dyDescent="0.25">
      <c r="A86" s="11" t="s">
        <v>41</v>
      </c>
      <c r="B86" s="6">
        <v>4391</v>
      </c>
      <c r="C86" s="6">
        <v>44857</v>
      </c>
      <c r="D86" s="6">
        <v>23825</v>
      </c>
      <c r="E86" s="6">
        <v>3412</v>
      </c>
      <c r="F86" s="12">
        <v>3802</v>
      </c>
    </row>
    <row r="87" spans="1:6" x14ac:dyDescent="0.25">
      <c r="A87" s="13" t="s">
        <v>95</v>
      </c>
      <c r="B87" s="7">
        <v>2971</v>
      </c>
      <c r="C87" s="7">
        <v>1319</v>
      </c>
      <c r="D87" s="7">
        <v>1974</v>
      </c>
      <c r="E87" s="7">
        <v>2876</v>
      </c>
      <c r="F87" s="14">
        <v>3466</v>
      </c>
    </row>
    <row r="88" spans="1:6" x14ac:dyDescent="0.25">
      <c r="A88" s="11" t="s">
        <v>69</v>
      </c>
      <c r="B88" s="6">
        <v>256</v>
      </c>
      <c r="C88" s="6">
        <v>449</v>
      </c>
      <c r="D88" s="6"/>
      <c r="E88" s="6">
        <v>1325</v>
      </c>
      <c r="F88" s="12">
        <v>3292</v>
      </c>
    </row>
    <row r="89" spans="1:6" x14ac:dyDescent="0.25">
      <c r="A89" s="13" t="s">
        <v>100</v>
      </c>
      <c r="B89" s="7">
        <v>736</v>
      </c>
      <c r="C89" s="7">
        <v>883</v>
      </c>
      <c r="D89" s="7">
        <v>1254</v>
      </c>
      <c r="E89" s="7">
        <v>1886</v>
      </c>
      <c r="F89" s="14">
        <v>2596</v>
      </c>
    </row>
    <row r="90" spans="1:6" x14ac:dyDescent="0.25">
      <c r="A90" s="11" t="s">
        <v>28</v>
      </c>
      <c r="B90" s="6">
        <v>1455</v>
      </c>
      <c r="C90" s="6">
        <v>2883</v>
      </c>
      <c r="D90" s="6">
        <v>2149</v>
      </c>
      <c r="E90" s="6">
        <v>1663</v>
      </c>
      <c r="F90" s="12">
        <v>2578</v>
      </c>
    </row>
    <row r="91" spans="1:6" x14ac:dyDescent="0.25">
      <c r="A91" s="13" t="s">
        <v>117</v>
      </c>
      <c r="B91" s="7">
        <v>553</v>
      </c>
      <c r="C91" s="7">
        <v>4055</v>
      </c>
      <c r="D91" s="7">
        <v>2298</v>
      </c>
      <c r="E91" s="7">
        <v>2123</v>
      </c>
      <c r="F91" s="14">
        <v>2479</v>
      </c>
    </row>
    <row r="92" spans="1:6" x14ac:dyDescent="0.25">
      <c r="A92" s="11" t="s">
        <v>63</v>
      </c>
      <c r="B92" s="6">
        <v>419403</v>
      </c>
      <c r="C92" s="6">
        <v>657427</v>
      </c>
      <c r="D92" s="6">
        <v>673323</v>
      </c>
      <c r="E92" s="6">
        <v>50769</v>
      </c>
      <c r="F92" s="12">
        <v>2324</v>
      </c>
    </row>
    <row r="93" spans="1:6" x14ac:dyDescent="0.25">
      <c r="A93" s="13" t="s">
        <v>94</v>
      </c>
      <c r="B93" s="7">
        <v>360</v>
      </c>
      <c r="C93" s="7">
        <v>2940</v>
      </c>
      <c r="D93" s="7">
        <v>10193</v>
      </c>
      <c r="E93" s="7">
        <v>6453</v>
      </c>
      <c r="F93" s="14">
        <v>1918</v>
      </c>
    </row>
    <row r="94" spans="1:6" x14ac:dyDescent="0.25">
      <c r="A94" s="11" t="s">
        <v>79</v>
      </c>
      <c r="B94" s="6">
        <v>294</v>
      </c>
      <c r="C94" s="6">
        <v>1814</v>
      </c>
      <c r="D94" s="6">
        <v>1045</v>
      </c>
      <c r="E94" s="6">
        <v>474</v>
      </c>
      <c r="F94" s="12">
        <v>1900</v>
      </c>
    </row>
    <row r="95" spans="1:6" x14ac:dyDescent="0.25">
      <c r="A95" s="13" t="s">
        <v>106</v>
      </c>
      <c r="B95" s="7">
        <v>72</v>
      </c>
      <c r="C95" s="7">
        <v>86</v>
      </c>
      <c r="D95" s="7">
        <v>129</v>
      </c>
      <c r="E95" s="7">
        <v>116</v>
      </c>
      <c r="F95" s="14">
        <v>1559</v>
      </c>
    </row>
    <row r="96" spans="1:6" x14ac:dyDescent="0.25">
      <c r="A96" s="11" t="s">
        <v>82</v>
      </c>
      <c r="B96" s="6">
        <v>623</v>
      </c>
      <c r="C96" s="6">
        <v>3001</v>
      </c>
      <c r="D96" s="6">
        <v>2523</v>
      </c>
      <c r="E96" s="6">
        <v>1067</v>
      </c>
      <c r="F96" s="12">
        <v>1314</v>
      </c>
    </row>
    <row r="97" spans="1:6" x14ac:dyDescent="0.25">
      <c r="A97" s="13" t="s">
        <v>75</v>
      </c>
      <c r="B97" s="7">
        <v>214</v>
      </c>
      <c r="C97" s="7">
        <v>558</v>
      </c>
      <c r="D97" s="7">
        <v>184</v>
      </c>
      <c r="E97" s="7">
        <v>574</v>
      </c>
      <c r="F97" s="14">
        <v>1311</v>
      </c>
    </row>
    <row r="98" spans="1:6" x14ac:dyDescent="0.25">
      <c r="A98" s="11" t="s">
        <v>132</v>
      </c>
      <c r="B98" s="6">
        <v>0</v>
      </c>
      <c r="C98" s="6">
        <v>3</v>
      </c>
      <c r="D98" s="6">
        <v>491</v>
      </c>
      <c r="E98" s="6">
        <v>5673</v>
      </c>
      <c r="F98" s="12">
        <v>1216</v>
      </c>
    </row>
    <row r="99" spans="1:6" x14ac:dyDescent="0.25">
      <c r="A99" s="13" t="s">
        <v>205</v>
      </c>
      <c r="B99" s="7">
        <v>552</v>
      </c>
      <c r="C99" s="7">
        <v>2403</v>
      </c>
      <c r="D99" s="7">
        <v>10</v>
      </c>
      <c r="E99" s="7">
        <v>116</v>
      </c>
      <c r="F99" s="14">
        <v>993</v>
      </c>
    </row>
    <row r="100" spans="1:6" x14ac:dyDescent="0.25">
      <c r="A100" s="11" t="s">
        <v>97</v>
      </c>
      <c r="B100" s="6">
        <v>461</v>
      </c>
      <c r="C100" s="6">
        <v>570</v>
      </c>
      <c r="D100" s="6">
        <v>541</v>
      </c>
      <c r="E100" s="6">
        <v>793</v>
      </c>
      <c r="F100" s="12">
        <v>774</v>
      </c>
    </row>
    <row r="101" spans="1:6" x14ac:dyDescent="0.25">
      <c r="A101" s="13" t="s">
        <v>139</v>
      </c>
      <c r="B101" s="7">
        <v>27</v>
      </c>
      <c r="C101" s="7">
        <v>140</v>
      </c>
      <c r="D101" s="7">
        <v>62</v>
      </c>
      <c r="E101" s="7">
        <v>45</v>
      </c>
      <c r="F101" s="14">
        <v>705</v>
      </c>
    </row>
    <row r="102" spans="1:6" x14ac:dyDescent="0.25">
      <c r="A102" s="11" t="s">
        <v>120</v>
      </c>
      <c r="B102" s="6">
        <v>1552</v>
      </c>
      <c r="C102" s="6">
        <v>2731</v>
      </c>
      <c r="D102" s="6">
        <v>1451</v>
      </c>
      <c r="E102" s="6">
        <v>815</v>
      </c>
      <c r="F102" s="12">
        <v>650</v>
      </c>
    </row>
    <row r="103" spans="1:6" x14ac:dyDescent="0.25">
      <c r="A103" s="13" t="s">
        <v>88</v>
      </c>
      <c r="B103" s="7">
        <v>585</v>
      </c>
      <c r="C103" s="7">
        <v>1281</v>
      </c>
      <c r="D103" s="7">
        <v>1122</v>
      </c>
      <c r="E103" s="7">
        <v>852</v>
      </c>
      <c r="F103" s="14">
        <v>631</v>
      </c>
    </row>
    <row r="104" spans="1:6" x14ac:dyDescent="0.25">
      <c r="A104" s="11" t="s">
        <v>78</v>
      </c>
      <c r="B104" s="6">
        <v>175</v>
      </c>
      <c r="C104" s="6">
        <v>300</v>
      </c>
      <c r="D104" s="6">
        <v>610</v>
      </c>
      <c r="E104" s="6">
        <v>653</v>
      </c>
      <c r="F104" s="12">
        <v>589</v>
      </c>
    </row>
    <row r="105" spans="1:6" x14ac:dyDescent="0.25">
      <c r="A105" s="13" t="s">
        <v>204</v>
      </c>
      <c r="B105" s="7">
        <v>292</v>
      </c>
      <c r="C105" s="7">
        <v>363</v>
      </c>
      <c r="D105" s="7">
        <v>440</v>
      </c>
      <c r="E105" s="7">
        <v>301</v>
      </c>
      <c r="F105" s="14">
        <v>583</v>
      </c>
    </row>
    <row r="106" spans="1:6" x14ac:dyDescent="0.25">
      <c r="A106" s="11" t="s">
        <v>21</v>
      </c>
      <c r="B106" s="6">
        <v>530</v>
      </c>
      <c r="C106" s="6">
        <v>504</v>
      </c>
      <c r="D106" s="6">
        <v>400</v>
      </c>
      <c r="E106" s="6">
        <v>538</v>
      </c>
      <c r="F106" s="12">
        <v>517</v>
      </c>
    </row>
    <row r="107" spans="1:6" x14ac:dyDescent="0.25">
      <c r="A107" s="13" t="s">
        <v>45</v>
      </c>
      <c r="B107" s="7">
        <v>0</v>
      </c>
      <c r="C107" s="7">
        <v>191</v>
      </c>
      <c r="D107" s="7">
        <v>1017</v>
      </c>
      <c r="E107" s="7">
        <v>899</v>
      </c>
      <c r="F107" s="14">
        <v>500</v>
      </c>
    </row>
    <row r="108" spans="1:6" x14ac:dyDescent="0.25">
      <c r="A108" s="11" t="s">
        <v>96</v>
      </c>
      <c r="B108" s="6">
        <v>372</v>
      </c>
      <c r="C108" s="6">
        <v>389</v>
      </c>
      <c r="D108" s="6">
        <v>472</v>
      </c>
      <c r="E108" s="6">
        <v>410</v>
      </c>
      <c r="F108" s="12">
        <v>494</v>
      </c>
    </row>
    <row r="109" spans="1:6" x14ac:dyDescent="0.25">
      <c r="A109" s="13" t="s">
        <v>122</v>
      </c>
      <c r="B109" s="7">
        <v>229</v>
      </c>
      <c r="C109" s="7">
        <v>594</v>
      </c>
      <c r="D109" s="7">
        <v>309</v>
      </c>
      <c r="E109" s="7">
        <v>918</v>
      </c>
      <c r="F109" s="14">
        <v>297</v>
      </c>
    </row>
    <row r="110" spans="1:6" x14ac:dyDescent="0.25">
      <c r="A110" s="11" t="s">
        <v>133</v>
      </c>
      <c r="B110" s="6">
        <v>0</v>
      </c>
      <c r="C110" s="6">
        <v>416</v>
      </c>
      <c r="D110" s="6">
        <v>813</v>
      </c>
      <c r="E110" s="6">
        <v>256</v>
      </c>
      <c r="F110" s="12">
        <v>279</v>
      </c>
    </row>
    <row r="111" spans="1:6" x14ac:dyDescent="0.25">
      <c r="A111" s="13" t="s">
        <v>103</v>
      </c>
      <c r="B111" s="7">
        <v>73</v>
      </c>
      <c r="C111" s="7">
        <v>188</v>
      </c>
      <c r="D111" s="7">
        <v>95</v>
      </c>
      <c r="E111" s="7">
        <v>80</v>
      </c>
      <c r="F111" s="14">
        <v>240</v>
      </c>
    </row>
    <row r="112" spans="1:6" x14ac:dyDescent="0.25">
      <c r="A112" s="11" t="s">
        <v>130</v>
      </c>
      <c r="B112" s="6">
        <v>0</v>
      </c>
      <c r="C112" s="6">
        <v>73</v>
      </c>
      <c r="D112" s="6"/>
      <c r="E112" s="6"/>
      <c r="F112" s="12">
        <v>237</v>
      </c>
    </row>
    <row r="113" spans="1:6" x14ac:dyDescent="0.25">
      <c r="A113" s="13" t="s">
        <v>37</v>
      </c>
      <c r="B113" s="7">
        <v>20</v>
      </c>
      <c r="C113" s="7">
        <v>245</v>
      </c>
      <c r="D113" s="7">
        <v>398</v>
      </c>
      <c r="E113" s="7">
        <v>110</v>
      </c>
      <c r="F113" s="14">
        <v>223</v>
      </c>
    </row>
    <row r="114" spans="1:6" x14ac:dyDescent="0.25">
      <c r="A114" s="11" t="s">
        <v>105</v>
      </c>
      <c r="B114" s="6">
        <v>140</v>
      </c>
      <c r="C114" s="6">
        <v>108</v>
      </c>
      <c r="D114" s="6">
        <v>1808</v>
      </c>
      <c r="E114" s="6">
        <v>632</v>
      </c>
      <c r="F114" s="12">
        <v>209</v>
      </c>
    </row>
    <row r="115" spans="1:6" x14ac:dyDescent="0.25">
      <c r="A115" s="13" t="s">
        <v>101</v>
      </c>
      <c r="B115" s="7">
        <v>67</v>
      </c>
      <c r="C115" s="7">
        <v>106</v>
      </c>
      <c r="D115" s="7">
        <v>53</v>
      </c>
      <c r="E115" s="7">
        <v>84</v>
      </c>
      <c r="F115" s="14">
        <v>195</v>
      </c>
    </row>
    <row r="116" spans="1:6" x14ac:dyDescent="0.25">
      <c r="A116" s="11" t="s">
        <v>152</v>
      </c>
      <c r="B116" s="6">
        <v>0</v>
      </c>
      <c r="C116" s="6"/>
      <c r="D116" s="6"/>
      <c r="E116" s="6"/>
      <c r="F116" s="12">
        <v>188</v>
      </c>
    </row>
    <row r="117" spans="1:6" x14ac:dyDescent="0.25">
      <c r="A117" s="13" t="s">
        <v>115</v>
      </c>
      <c r="B117" s="7">
        <v>33198</v>
      </c>
      <c r="C117" s="7">
        <v>17780</v>
      </c>
      <c r="D117" s="7">
        <v>2281</v>
      </c>
      <c r="E117" s="7">
        <v>144</v>
      </c>
      <c r="F117" s="14">
        <v>140</v>
      </c>
    </row>
    <row r="118" spans="1:6" x14ac:dyDescent="0.25">
      <c r="A118" s="11" t="s">
        <v>136</v>
      </c>
      <c r="B118" s="6">
        <v>322</v>
      </c>
      <c r="C118" s="6">
        <v>332</v>
      </c>
      <c r="D118" s="6">
        <v>177</v>
      </c>
      <c r="E118" s="6">
        <v>313</v>
      </c>
      <c r="F118" s="12">
        <v>131</v>
      </c>
    </row>
    <row r="119" spans="1:6" x14ac:dyDescent="0.25">
      <c r="A119" s="13" t="s">
        <v>91</v>
      </c>
      <c r="B119" s="7">
        <v>28</v>
      </c>
      <c r="C119" s="7">
        <v>177</v>
      </c>
      <c r="D119" s="7">
        <v>167</v>
      </c>
      <c r="E119" s="7">
        <v>119</v>
      </c>
      <c r="F119" s="14">
        <v>127</v>
      </c>
    </row>
    <row r="120" spans="1:6" x14ac:dyDescent="0.25">
      <c r="A120" s="11" t="s">
        <v>176</v>
      </c>
      <c r="B120" s="6">
        <v>12</v>
      </c>
      <c r="C120" s="6">
        <v>78</v>
      </c>
      <c r="D120" s="6">
        <v>27</v>
      </c>
      <c r="E120" s="6">
        <v>262</v>
      </c>
      <c r="F120" s="12">
        <v>126</v>
      </c>
    </row>
    <row r="121" spans="1:6" x14ac:dyDescent="0.25">
      <c r="A121" s="13" t="s">
        <v>55</v>
      </c>
      <c r="B121" s="7">
        <v>1184</v>
      </c>
      <c r="C121" s="7">
        <v>154</v>
      </c>
      <c r="D121" s="7">
        <v>260</v>
      </c>
      <c r="E121" s="7">
        <v>239</v>
      </c>
      <c r="F121" s="14">
        <v>123</v>
      </c>
    </row>
    <row r="122" spans="1:6" x14ac:dyDescent="0.25">
      <c r="A122" s="11" t="s">
        <v>170</v>
      </c>
      <c r="B122" s="6">
        <v>0</v>
      </c>
      <c r="C122" s="6">
        <v>14</v>
      </c>
      <c r="D122" s="6"/>
      <c r="E122" s="6">
        <v>10</v>
      </c>
      <c r="F122" s="12">
        <v>118</v>
      </c>
    </row>
    <row r="123" spans="1:6" x14ac:dyDescent="0.25">
      <c r="A123" s="13" t="s">
        <v>127</v>
      </c>
      <c r="B123" s="7">
        <v>0</v>
      </c>
      <c r="C123" s="7"/>
      <c r="D123" s="7">
        <v>3</v>
      </c>
      <c r="E123" s="7">
        <v>242</v>
      </c>
      <c r="F123" s="14">
        <v>103</v>
      </c>
    </row>
    <row r="124" spans="1:6" x14ac:dyDescent="0.25">
      <c r="A124" s="11" t="s">
        <v>87</v>
      </c>
      <c r="B124" s="6">
        <v>8</v>
      </c>
      <c r="C124" s="6">
        <v>30</v>
      </c>
      <c r="D124" s="6">
        <v>183</v>
      </c>
      <c r="E124" s="6">
        <v>33</v>
      </c>
      <c r="F124" s="12">
        <v>99</v>
      </c>
    </row>
    <row r="125" spans="1:6" x14ac:dyDescent="0.25">
      <c r="A125" s="13" t="s">
        <v>119</v>
      </c>
      <c r="B125" s="7">
        <v>4966</v>
      </c>
      <c r="C125" s="7">
        <v>9621</v>
      </c>
      <c r="D125" s="7">
        <v>8292</v>
      </c>
      <c r="E125" s="7">
        <v>6045</v>
      </c>
      <c r="F125" s="14">
        <v>94</v>
      </c>
    </row>
    <row r="126" spans="1:6" x14ac:dyDescent="0.25">
      <c r="A126" s="11" t="s">
        <v>201</v>
      </c>
      <c r="B126" s="6">
        <v>8</v>
      </c>
      <c r="C126" s="6">
        <v>10</v>
      </c>
      <c r="D126" s="6"/>
      <c r="E126" s="6">
        <v>41</v>
      </c>
      <c r="F126" s="12">
        <v>94</v>
      </c>
    </row>
    <row r="127" spans="1:6" x14ac:dyDescent="0.25">
      <c r="A127" s="13" t="s">
        <v>104</v>
      </c>
      <c r="B127" s="7">
        <v>82</v>
      </c>
      <c r="C127" s="7">
        <v>97</v>
      </c>
      <c r="D127" s="7">
        <v>87</v>
      </c>
      <c r="E127" s="7">
        <v>102</v>
      </c>
      <c r="F127" s="14">
        <v>84</v>
      </c>
    </row>
    <row r="128" spans="1:6" x14ac:dyDescent="0.25">
      <c r="A128" s="11" t="s">
        <v>188</v>
      </c>
      <c r="B128" s="6">
        <v>12</v>
      </c>
      <c r="C128" s="6">
        <v>72</v>
      </c>
      <c r="D128" s="6">
        <v>264</v>
      </c>
      <c r="E128" s="6">
        <v>95</v>
      </c>
      <c r="F128" s="12">
        <v>75</v>
      </c>
    </row>
    <row r="129" spans="1:6" x14ac:dyDescent="0.25">
      <c r="A129" s="13" t="s">
        <v>135</v>
      </c>
      <c r="B129" s="7">
        <v>43</v>
      </c>
      <c r="C129" s="7">
        <v>64</v>
      </c>
      <c r="D129" s="7">
        <v>73</v>
      </c>
      <c r="E129" s="7">
        <v>98</v>
      </c>
      <c r="F129" s="14">
        <v>72</v>
      </c>
    </row>
    <row r="130" spans="1:6" x14ac:dyDescent="0.25">
      <c r="A130" s="11" t="s">
        <v>129</v>
      </c>
      <c r="B130" s="6">
        <v>10</v>
      </c>
      <c r="C130" s="6">
        <v>6</v>
      </c>
      <c r="D130" s="6">
        <v>20</v>
      </c>
      <c r="E130" s="6">
        <v>131</v>
      </c>
      <c r="F130" s="12">
        <v>61</v>
      </c>
    </row>
    <row r="131" spans="1:6" x14ac:dyDescent="0.25">
      <c r="A131" s="13" t="s">
        <v>113</v>
      </c>
      <c r="B131" s="7">
        <v>2</v>
      </c>
      <c r="C131" s="7"/>
      <c r="D131" s="7"/>
      <c r="E131" s="7">
        <v>14</v>
      </c>
      <c r="F131" s="14">
        <v>54</v>
      </c>
    </row>
    <row r="132" spans="1:6" x14ac:dyDescent="0.25">
      <c r="A132" s="11" t="s">
        <v>131</v>
      </c>
      <c r="B132" s="6">
        <v>109</v>
      </c>
      <c r="C132" s="6">
        <v>401</v>
      </c>
      <c r="D132" s="6">
        <v>98</v>
      </c>
      <c r="E132" s="6">
        <v>832</v>
      </c>
      <c r="F132" s="12">
        <v>53</v>
      </c>
    </row>
    <row r="133" spans="1:6" x14ac:dyDescent="0.25">
      <c r="A133" s="13" t="s">
        <v>166</v>
      </c>
      <c r="B133" s="7">
        <v>13</v>
      </c>
      <c r="C133" s="7">
        <v>4</v>
      </c>
      <c r="D133" s="7">
        <v>121</v>
      </c>
      <c r="E133" s="7"/>
      <c r="F133" s="14">
        <v>50</v>
      </c>
    </row>
    <row r="134" spans="1:6" x14ac:dyDescent="0.25">
      <c r="A134" s="11" t="s">
        <v>116</v>
      </c>
      <c r="B134" s="6">
        <v>96</v>
      </c>
      <c r="C134" s="6">
        <v>159</v>
      </c>
      <c r="D134" s="6">
        <v>103</v>
      </c>
      <c r="E134" s="6">
        <v>94</v>
      </c>
      <c r="F134" s="12">
        <v>48</v>
      </c>
    </row>
    <row r="135" spans="1:6" x14ac:dyDescent="0.25">
      <c r="A135" s="13" t="s">
        <v>123</v>
      </c>
      <c r="B135" s="7">
        <v>139</v>
      </c>
      <c r="C135" s="7">
        <v>246</v>
      </c>
      <c r="D135" s="7">
        <v>570</v>
      </c>
      <c r="E135" s="7">
        <v>79</v>
      </c>
      <c r="F135" s="14">
        <v>44</v>
      </c>
    </row>
    <row r="136" spans="1:6" x14ac:dyDescent="0.25">
      <c r="A136" s="11" t="s">
        <v>184</v>
      </c>
      <c r="B136" s="6">
        <v>12</v>
      </c>
      <c r="C136" s="6">
        <v>21</v>
      </c>
      <c r="D136" s="6"/>
      <c r="E136" s="6"/>
      <c r="F136" s="12">
        <v>44</v>
      </c>
    </row>
    <row r="137" spans="1:6" x14ac:dyDescent="0.25">
      <c r="A137" s="13" t="s">
        <v>173</v>
      </c>
      <c r="B137" s="7">
        <v>0</v>
      </c>
      <c r="C137" s="7"/>
      <c r="D137" s="7"/>
      <c r="E137" s="7"/>
      <c r="F137" s="14">
        <v>41</v>
      </c>
    </row>
    <row r="138" spans="1:6" x14ac:dyDescent="0.25">
      <c r="A138" s="11" t="s">
        <v>193</v>
      </c>
      <c r="B138" s="6">
        <v>35</v>
      </c>
      <c r="C138" s="6">
        <v>47</v>
      </c>
      <c r="D138" s="6">
        <v>108</v>
      </c>
      <c r="E138" s="6">
        <v>68</v>
      </c>
      <c r="F138" s="12">
        <v>38</v>
      </c>
    </row>
    <row r="139" spans="1:6" x14ac:dyDescent="0.25">
      <c r="A139" s="13" t="s">
        <v>118</v>
      </c>
      <c r="B139" s="7">
        <v>15</v>
      </c>
      <c r="C139" s="7">
        <v>28</v>
      </c>
      <c r="D139" s="7">
        <v>23</v>
      </c>
      <c r="E139" s="7">
        <v>19</v>
      </c>
      <c r="F139" s="14">
        <v>25</v>
      </c>
    </row>
    <row r="140" spans="1:6" x14ac:dyDescent="0.25">
      <c r="A140" s="11" t="s">
        <v>109</v>
      </c>
      <c r="B140" s="6">
        <v>9</v>
      </c>
      <c r="C140" s="6">
        <v>34</v>
      </c>
      <c r="D140" s="6">
        <v>37</v>
      </c>
      <c r="E140" s="6">
        <v>30</v>
      </c>
      <c r="F140" s="12">
        <v>18</v>
      </c>
    </row>
    <row r="141" spans="1:6" x14ac:dyDescent="0.25">
      <c r="A141" s="13" t="s">
        <v>200</v>
      </c>
      <c r="B141" s="7">
        <v>3</v>
      </c>
      <c r="C141" s="7">
        <v>3</v>
      </c>
      <c r="D141" s="7">
        <v>96</v>
      </c>
      <c r="E141" s="7">
        <v>185</v>
      </c>
      <c r="F141" s="14">
        <v>18</v>
      </c>
    </row>
    <row r="142" spans="1:6" x14ac:dyDescent="0.25">
      <c r="A142" s="11" t="s">
        <v>183</v>
      </c>
      <c r="B142" s="6">
        <v>0</v>
      </c>
      <c r="C142" s="6"/>
      <c r="D142" s="6">
        <v>37</v>
      </c>
      <c r="E142" s="6"/>
      <c r="F142" s="12">
        <v>12</v>
      </c>
    </row>
    <row r="143" spans="1:6" x14ac:dyDescent="0.25">
      <c r="A143" s="13" t="s">
        <v>128</v>
      </c>
      <c r="B143" s="7">
        <v>0</v>
      </c>
      <c r="C143" s="7">
        <v>41</v>
      </c>
      <c r="D143" s="7"/>
      <c r="E143" s="7">
        <v>31</v>
      </c>
      <c r="F143" s="14">
        <v>12</v>
      </c>
    </row>
    <row r="144" spans="1:6" x14ac:dyDescent="0.25">
      <c r="A144" s="11" t="s">
        <v>107</v>
      </c>
      <c r="B144" s="6">
        <v>6</v>
      </c>
      <c r="C144" s="6"/>
      <c r="D144" s="6"/>
      <c r="E144" s="6">
        <v>30</v>
      </c>
      <c r="F144" s="12">
        <v>10</v>
      </c>
    </row>
    <row r="145" spans="1:6" x14ac:dyDescent="0.25">
      <c r="A145" s="13" t="s">
        <v>108</v>
      </c>
      <c r="B145" s="7">
        <v>0</v>
      </c>
      <c r="C145" s="7"/>
      <c r="D145" s="7">
        <v>2</v>
      </c>
      <c r="E145" s="7"/>
      <c r="F145" s="14">
        <v>9</v>
      </c>
    </row>
    <row r="146" spans="1:6" x14ac:dyDescent="0.25">
      <c r="A146" s="11" t="s">
        <v>178</v>
      </c>
      <c r="B146" s="6">
        <v>0</v>
      </c>
      <c r="C146" s="6"/>
      <c r="D146" s="6"/>
      <c r="E146" s="6"/>
      <c r="F146" s="12">
        <v>8</v>
      </c>
    </row>
    <row r="147" spans="1:6" x14ac:dyDescent="0.25">
      <c r="A147" s="13" t="s">
        <v>213</v>
      </c>
      <c r="B147" s="7">
        <v>8</v>
      </c>
      <c r="C147" s="7"/>
      <c r="D147" s="7">
        <v>4</v>
      </c>
      <c r="E147" s="7"/>
      <c r="F147" s="14">
        <v>7</v>
      </c>
    </row>
    <row r="148" spans="1:6" x14ac:dyDescent="0.25">
      <c r="A148" s="11" t="s">
        <v>110</v>
      </c>
      <c r="B148" s="6">
        <v>0</v>
      </c>
      <c r="C148" s="6">
        <v>79</v>
      </c>
      <c r="D148" s="6">
        <v>127</v>
      </c>
      <c r="E148" s="6"/>
      <c r="F148" s="12">
        <v>6</v>
      </c>
    </row>
    <row r="149" spans="1:6" x14ac:dyDescent="0.25">
      <c r="A149" s="13" t="s">
        <v>197</v>
      </c>
      <c r="B149" s="7">
        <v>0</v>
      </c>
      <c r="C149" s="7">
        <v>52</v>
      </c>
      <c r="D149" s="7">
        <v>3</v>
      </c>
      <c r="E149" s="7"/>
      <c r="F149" s="14">
        <v>4</v>
      </c>
    </row>
    <row r="150" spans="1:6" x14ac:dyDescent="0.25">
      <c r="A150" s="11" t="s">
        <v>70</v>
      </c>
      <c r="B150" s="6">
        <v>0</v>
      </c>
      <c r="C150" s="6"/>
      <c r="D150" s="6">
        <v>47</v>
      </c>
      <c r="E150" s="6">
        <v>3</v>
      </c>
      <c r="F150" s="12">
        <v>4</v>
      </c>
    </row>
    <row r="151" spans="1:6" x14ac:dyDescent="0.25">
      <c r="A151" s="13" t="s">
        <v>112</v>
      </c>
      <c r="B151" s="7">
        <v>5</v>
      </c>
      <c r="C151" s="7">
        <v>30</v>
      </c>
      <c r="D151" s="7">
        <v>50</v>
      </c>
      <c r="E151" s="7">
        <v>31</v>
      </c>
      <c r="F151" s="14">
        <v>3</v>
      </c>
    </row>
    <row r="152" spans="1:6" x14ac:dyDescent="0.25">
      <c r="A152" s="11" t="s">
        <v>187</v>
      </c>
      <c r="B152" s="6">
        <v>6</v>
      </c>
      <c r="C152" s="6">
        <v>56</v>
      </c>
      <c r="D152" s="6">
        <v>30</v>
      </c>
      <c r="E152" s="6">
        <v>12</v>
      </c>
      <c r="F152" s="12">
        <v>3</v>
      </c>
    </row>
    <row r="153" spans="1:6" x14ac:dyDescent="0.25">
      <c r="A153" s="13" t="s">
        <v>199</v>
      </c>
      <c r="B153" s="7">
        <v>0</v>
      </c>
      <c r="C153" s="7">
        <v>13</v>
      </c>
      <c r="D153" s="7"/>
      <c r="E153" s="7"/>
      <c r="F153" s="14"/>
    </row>
    <row r="154" spans="1:6" x14ac:dyDescent="0.25">
      <c r="A154" s="11" t="s">
        <v>158</v>
      </c>
      <c r="B154" s="6">
        <v>0</v>
      </c>
      <c r="C154" s="6"/>
      <c r="D154" s="6">
        <v>200</v>
      </c>
      <c r="E154" s="6"/>
      <c r="F154" s="12"/>
    </row>
    <row r="155" spans="1:6" x14ac:dyDescent="0.25">
      <c r="A155" s="13" t="s">
        <v>157</v>
      </c>
      <c r="B155" s="7">
        <v>0</v>
      </c>
      <c r="C155" s="7"/>
      <c r="D155" s="7">
        <v>40</v>
      </c>
      <c r="E155" s="7"/>
      <c r="F155" s="14"/>
    </row>
    <row r="156" spans="1:6" x14ac:dyDescent="0.25">
      <c r="A156" s="11" t="s">
        <v>114</v>
      </c>
      <c r="B156" s="6">
        <v>0</v>
      </c>
      <c r="C156" s="6"/>
      <c r="D156" s="6">
        <v>16</v>
      </c>
      <c r="E156" s="6"/>
      <c r="F156" s="12"/>
    </row>
    <row r="157" spans="1:6" x14ac:dyDescent="0.25">
      <c r="A157" s="13" t="s">
        <v>212</v>
      </c>
      <c r="B157" s="7">
        <v>28</v>
      </c>
      <c r="C157" s="7"/>
      <c r="D157" s="7"/>
      <c r="E157" s="7"/>
      <c r="F157" s="14"/>
    </row>
    <row r="158" spans="1:6" x14ac:dyDescent="0.25">
      <c r="A158" s="11" t="s">
        <v>195</v>
      </c>
      <c r="B158" s="6">
        <v>28</v>
      </c>
      <c r="C158" s="6">
        <v>61</v>
      </c>
      <c r="D158" s="6">
        <v>47</v>
      </c>
      <c r="E158" s="6">
        <v>34</v>
      </c>
      <c r="F158" s="12"/>
    </row>
    <row r="159" spans="1:6" x14ac:dyDescent="0.25">
      <c r="A159" s="13" t="s">
        <v>48</v>
      </c>
      <c r="B159" s="7">
        <v>0</v>
      </c>
      <c r="C159" s="7">
        <v>3</v>
      </c>
      <c r="D159" s="7">
        <v>2520</v>
      </c>
      <c r="E159" s="7">
        <v>5</v>
      </c>
      <c r="F159" s="14"/>
    </row>
    <row r="160" spans="1:6" x14ac:dyDescent="0.25">
      <c r="A160" s="11" t="s">
        <v>202</v>
      </c>
      <c r="B160" s="6">
        <v>0</v>
      </c>
      <c r="C160" s="6">
        <v>81</v>
      </c>
      <c r="D160" s="6"/>
      <c r="E160" s="6"/>
      <c r="F160" s="12"/>
    </row>
    <row r="161" spans="1:6" x14ac:dyDescent="0.25">
      <c r="A161" s="13" t="s">
        <v>211</v>
      </c>
      <c r="B161" s="7">
        <v>0</v>
      </c>
      <c r="C161" s="7"/>
      <c r="D161" s="7"/>
      <c r="E161" s="7">
        <v>2</v>
      </c>
      <c r="F161" s="14"/>
    </row>
    <row r="162" spans="1:6" x14ac:dyDescent="0.25">
      <c r="A162" s="11" t="s">
        <v>182</v>
      </c>
      <c r="B162" s="6">
        <v>0</v>
      </c>
      <c r="C162" s="6"/>
      <c r="D162" s="6">
        <v>42</v>
      </c>
      <c r="E162" s="6"/>
      <c r="F162" s="12"/>
    </row>
    <row r="163" spans="1:6" x14ac:dyDescent="0.25">
      <c r="A163" s="13" t="s">
        <v>210</v>
      </c>
      <c r="B163" s="7">
        <v>22</v>
      </c>
      <c r="C163" s="7"/>
      <c r="D163" s="7"/>
      <c r="E163" s="7"/>
      <c r="F163" s="14"/>
    </row>
    <row r="164" spans="1:6" x14ac:dyDescent="0.25">
      <c r="A164" s="11" t="s">
        <v>168</v>
      </c>
      <c r="B164" s="6">
        <v>0</v>
      </c>
      <c r="C164" s="6"/>
      <c r="D164" s="6">
        <v>3</v>
      </c>
      <c r="E164" s="6"/>
      <c r="F164" s="12"/>
    </row>
    <row r="165" spans="1:6" x14ac:dyDescent="0.25">
      <c r="A165" s="13" t="s">
        <v>153</v>
      </c>
      <c r="B165" s="7">
        <v>0</v>
      </c>
      <c r="C165" s="7">
        <v>21</v>
      </c>
      <c r="D165" s="7"/>
      <c r="E165" s="7"/>
      <c r="F165" s="14"/>
    </row>
    <row r="166" spans="1:6" x14ac:dyDescent="0.25">
      <c r="A166" s="11" t="s">
        <v>150</v>
      </c>
      <c r="B166" s="6">
        <v>0</v>
      </c>
      <c r="C166" s="6"/>
      <c r="D166" s="6">
        <v>12</v>
      </c>
      <c r="E166" s="6">
        <v>5</v>
      </c>
      <c r="F166" s="12"/>
    </row>
    <row r="167" spans="1:6" x14ac:dyDescent="0.25">
      <c r="A167" s="13" t="s">
        <v>125</v>
      </c>
      <c r="B167" s="7">
        <v>0</v>
      </c>
      <c r="C167" s="7">
        <v>133</v>
      </c>
      <c r="D167" s="7"/>
      <c r="E167" s="7">
        <v>178</v>
      </c>
      <c r="F167" s="14"/>
    </row>
    <row r="168" spans="1:6" x14ac:dyDescent="0.25">
      <c r="A168" s="11" t="s">
        <v>147</v>
      </c>
      <c r="B168" s="6">
        <v>39</v>
      </c>
      <c r="C168" s="6"/>
      <c r="D168" s="6"/>
      <c r="E168" s="6">
        <v>70</v>
      </c>
      <c r="F168" s="12"/>
    </row>
    <row r="169" spans="1:6" x14ac:dyDescent="0.25">
      <c r="A169" s="13" t="s">
        <v>146</v>
      </c>
      <c r="B169" s="7">
        <v>22</v>
      </c>
      <c r="C169" s="7"/>
      <c r="D169" s="7"/>
      <c r="E169" s="7"/>
      <c r="F169" s="14"/>
    </row>
    <row r="170" spans="1:6" x14ac:dyDescent="0.25">
      <c r="A170" s="11" t="s">
        <v>145</v>
      </c>
      <c r="B170" s="6">
        <v>0</v>
      </c>
      <c r="C170" s="6">
        <v>5</v>
      </c>
      <c r="D170" s="6">
        <v>6</v>
      </c>
      <c r="E170" s="6">
        <v>4</v>
      </c>
      <c r="F170" s="12"/>
    </row>
    <row r="171" spans="1:6" x14ac:dyDescent="0.25">
      <c r="A171" s="13" t="s">
        <v>180</v>
      </c>
      <c r="B171" s="7">
        <v>72</v>
      </c>
      <c r="C171" s="7"/>
      <c r="D171" s="7"/>
      <c r="E171" s="7"/>
      <c r="F171" s="14"/>
    </row>
    <row r="172" spans="1:6" x14ac:dyDescent="0.25">
      <c r="A172" s="11" t="s">
        <v>57</v>
      </c>
      <c r="B172" s="6">
        <v>21</v>
      </c>
      <c r="C172" s="6"/>
      <c r="D172" s="6">
        <v>6</v>
      </c>
      <c r="E172" s="6"/>
      <c r="F172" s="12"/>
    </row>
    <row r="173" spans="1:6" x14ac:dyDescent="0.25">
      <c r="A173" s="13" t="s">
        <v>189</v>
      </c>
      <c r="B173" s="7">
        <v>0</v>
      </c>
      <c r="C173" s="7">
        <v>4</v>
      </c>
      <c r="D173" s="7"/>
      <c r="E173" s="7"/>
      <c r="F173" s="14"/>
    </row>
    <row r="174" spans="1:6" x14ac:dyDescent="0.25">
      <c r="A174" s="11" t="s">
        <v>144</v>
      </c>
      <c r="B174" s="6">
        <v>0</v>
      </c>
      <c r="C174" s="6"/>
      <c r="D174" s="6">
        <v>120</v>
      </c>
      <c r="E174" s="6"/>
      <c r="F174" s="12"/>
    </row>
    <row r="175" spans="1:6" x14ac:dyDescent="0.25">
      <c r="A175" s="13" t="s">
        <v>165</v>
      </c>
      <c r="B175" s="7">
        <v>0</v>
      </c>
      <c r="C175" s="7">
        <v>7</v>
      </c>
      <c r="D175" s="7"/>
      <c r="E175" s="7"/>
      <c r="F175" s="14"/>
    </row>
    <row r="176" spans="1:6" x14ac:dyDescent="0.25">
      <c r="A176" s="11" t="s">
        <v>164</v>
      </c>
      <c r="B176" s="6">
        <v>0</v>
      </c>
      <c r="C176" s="6"/>
      <c r="D176" s="6"/>
      <c r="E176" s="6">
        <v>54</v>
      </c>
      <c r="F176" s="12"/>
    </row>
    <row r="177" spans="1:6" x14ac:dyDescent="0.25">
      <c r="A177" s="13" t="s">
        <v>196</v>
      </c>
      <c r="B177" s="7">
        <v>21</v>
      </c>
      <c r="C177" s="7"/>
      <c r="D177" s="7"/>
      <c r="E177" s="7"/>
      <c r="F177" s="14"/>
    </row>
    <row r="178" spans="1:6" x14ac:dyDescent="0.25">
      <c r="A178" s="11" t="s">
        <v>142</v>
      </c>
      <c r="B178" s="6">
        <v>0</v>
      </c>
      <c r="C178" s="6">
        <v>42</v>
      </c>
      <c r="D178" s="6">
        <v>6</v>
      </c>
      <c r="E178" s="6"/>
      <c r="F178" s="12"/>
    </row>
    <row r="179" spans="1:6" x14ac:dyDescent="0.25">
      <c r="A179" s="13" t="s">
        <v>137</v>
      </c>
      <c r="B179" s="7">
        <v>2</v>
      </c>
      <c r="C179" s="7">
        <v>7</v>
      </c>
      <c r="D179" s="7"/>
      <c r="E179" s="7"/>
      <c r="F179" s="14"/>
    </row>
    <row r="180" spans="1:6" x14ac:dyDescent="0.25">
      <c r="A180" s="11" t="s">
        <v>185</v>
      </c>
      <c r="B180" s="6">
        <v>0</v>
      </c>
      <c r="C180" s="6"/>
      <c r="D180" s="6"/>
      <c r="E180" s="6">
        <v>41</v>
      </c>
      <c r="F180" s="12"/>
    </row>
    <row r="181" spans="1:6" x14ac:dyDescent="0.25">
      <c r="A181" s="13" t="s">
        <v>209</v>
      </c>
      <c r="B181" s="7">
        <v>0</v>
      </c>
      <c r="C181" s="7"/>
      <c r="D181" s="7">
        <v>169</v>
      </c>
      <c r="E181" s="7"/>
      <c r="F181" s="14"/>
    </row>
    <row r="182" spans="1:6" x14ac:dyDescent="0.25">
      <c r="A182" s="11" t="s">
        <v>140</v>
      </c>
      <c r="B182" s="6">
        <v>0</v>
      </c>
      <c r="C182" s="6"/>
      <c r="D182" s="6"/>
      <c r="E182" s="6">
        <v>8</v>
      </c>
      <c r="F182" s="12"/>
    </row>
    <row r="183" spans="1:6" x14ac:dyDescent="0.25">
      <c r="A183" s="20" t="s">
        <v>190</v>
      </c>
      <c r="B183" s="19">
        <v>5</v>
      </c>
      <c r="C183" s="19"/>
      <c r="D183" s="19"/>
      <c r="E183" s="19">
        <v>22</v>
      </c>
      <c r="F183" s="18"/>
    </row>
  </sheetData>
  <mergeCells count="2">
    <mergeCell ref="A1:F1"/>
    <mergeCell ref="A2:F2"/>
  </mergeCells>
  <hyperlinks>
    <hyperlink ref="A4" r:id="rId1" display="http://www.census.gov/" xr:uid="{82691D95-AB1E-4802-B419-A04A418A572D}"/>
    <hyperlink ref="A5" r:id="rId2" display="http://comtrade.un.org/" xr:uid="{68B4EA39-3887-4311-9D1F-37198D376B5C}"/>
  </hyperlinks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Graph</vt:lpstr>
      <vt:lpstr>Imports Steel crude</vt:lpstr>
      <vt:lpstr>Imports steel derivatives</vt:lpstr>
      <vt:lpstr>Imports Alu primary</vt:lpstr>
      <vt:lpstr>Imports alu 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LACOUME Simon</dc:creator>
  <cp:lastModifiedBy>LACOUME Simon</cp:lastModifiedBy>
  <dcterms:created xsi:type="dcterms:W3CDTF">2025-06-05T13:58:44Z</dcterms:created>
  <dcterms:modified xsi:type="dcterms:W3CDTF">2025-06-06T12:07:12Z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2f7d00-dfe4-4a8e-8651-3fd595918927_Enabled">
    <vt:lpwstr>true</vt:lpwstr>
  </property>
  <property fmtid="{D5CDD505-2E9C-101B-9397-08002B2CF9AE}" pid="3" name="MSIP_Label_762f7d00-dfe4-4a8e-8651-3fd595918927_SetDate">
    <vt:lpwstr>2025-06-05T13:58:44Z</vt:lpwstr>
  </property>
  <property fmtid="{D5CDD505-2E9C-101B-9397-08002B2CF9AE}" pid="4" name="MSIP_Label_762f7d00-dfe4-4a8e-8651-3fd595918927_Method">
    <vt:lpwstr>Privileged</vt:lpwstr>
  </property>
  <property fmtid="{D5CDD505-2E9C-101B-9397-08002B2CF9AE}" pid="5" name="MSIP_Label_762f7d00-dfe4-4a8e-8651-3fd595918927_Name">
    <vt:lpwstr>Public</vt:lpwstr>
  </property>
  <property fmtid="{D5CDD505-2E9C-101B-9397-08002B2CF9AE}" pid="6" name="MSIP_Label_762f7d00-dfe4-4a8e-8651-3fd595918927_SiteId">
    <vt:lpwstr>1e7aeb3b-24a6-4c97-9062-0135644f0526</vt:lpwstr>
  </property>
  <property fmtid="{D5CDD505-2E9C-101B-9397-08002B2CF9AE}" pid="7" name="MSIP_Label_762f7d00-dfe4-4a8e-8651-3fd595918927_ActionId">
    <vt:lpwstr>23fe0f6b-9115-4b29-99ed-c1fd830d1ad8</vt:lpwstr>
  </property>
  <property fmtid="{D5CDD505-2E9C-101B-9397-08002B2CF9AE}" pid="8" name="MSIP_Label_762f7d00-dfe4-4a8e-8651-3fd595918927_ContentBits">
    <vt:lpwstr>0</vt:lpwstr>
  </property>
  <property fmtid="{D5CDD505-2E9C-101B-9397-08002B2CF9AE}" pid="9" name="MSIP_Label_762f7d00-dfe4-4a8e-8651-3fd595918927_Tag">
    <vt:lpwstr>10, 0, 1, 1</vt:lpwstr>
  </property>
</Properties>
</file>